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16" yWindow="45" windowWidth="19320" windowHeight="10440" tabRatio="903" activeTab="1"/>
  </bookViews>
  <sheets>
    <sheet name="Показатели подпрограммы 1" sheetId="1" r:id="rId1"/>
    <sheet name="Мероприятия подпрограммы 1" sheetId="2" r:id="rId2"/>
  </sheets>
  <externalReferences>
    <externalReference r:id="rId5"/>
  </externalReferences>
  <definedNames>
    <definedName name="_xlnm._FilterDatabase" localSheetId="1" hidden="1">'Мероприятия подпрограммы 1'!$A$4:$P$94</definedName>
    <definedName name="_xlnm.Print_Area" localSheetId="1">'Мероприятия подпрограммы 1'!$A$1:$M$98</definedName>
    <definedName name="_xlnm.Print_Area" localSheetId="0">'Показатели подпрограммы 1'!$A$1:$K$28</definedName>
  </definedNames>
  <calcPr fullCalcOnLoad="1" fullPrecision="0"/>
</workbook>
</file>

<file path=xl/sharedStrings.xml><?xml version="1.0" encoding="utf-8"?>
<sst xmlns="http://schemas.openxmlformats.org/spreadsheetml/2006/main" count="318" uniqueCount="198">
  <si>
    <t>-</t>
  </si>
  <si>
    <t>5.1</t>
  </si>
  <si>
    <t>%</t>
  </si>
  <si>
    <t>2.3</t>
  </si>
  <si>
    <t>Единица измерения</t>
  </si>
  <si>
    <t>Итого по задаче 1</t>
  </si>
  <si>
    <t>Итого по задаче 2</t>
  </si>
  <si>
    <t>Итого по задаче 3</t>
  </si>
  <si>
    <t>№ п/п</t>
  </si>
  <si>
    <t>3.1</t>
  </si>
  <si>
    <t>1.2</t>
  </si>
  <si>
    <t>2.1</t>
  </si>
  <si>
    <t>2.4</t>
  </si>
  <si>
    <t>1.1</t>
  </si>
  <si>
    <t>чел.</t>
  </si>
  <si>
    <t>4.1</t>
  </si>
  <si>
    <t>Доля общеобразовательных учреждений (с числом обучающихся более 50), в которых действуют управляющие советы</t>
  </si>
  <si>
    <t xml:space="preserve">Цели, задачи, мероприятия </t>
  </si>
  <si>
    <t>Доля оздоровленных детей школьного возраста</t>
  </si>
  <si>
    <t>Итого по задаче 4</t>
  </si>
  <si>
    <t>Итого по задаче 5</t>
  </si>
  <si>
    <t>2012 год</t>
  </si>
  <si>
    <t>2013 год</t>
  </si>
  <si>
    <t>2011 год</t>
  </si>
  <si>
    <t>2014 год</t>
  </si>
  <si>
    <t>2015 год</t>
  </si>
  <si>
    <t>2016 год</t>
  </si>
  <si>
    <t>Доля выпускников государственных (муниципальных) общеобразовательных организаций, не сдавших единый государственный экзамен, в общей численности выпускников государственных (муниципальных) общеобразовательных организаций</t>
  </si>
  <si>
    <t xml:space="preserve">Доля государственных (муниципальных) образовательных организаций, реализующих программы общего образования, здания которых находятся в аварийном состоянии или требуют капитального ремонта, в общей численности государственных (муниципальных) образовательных организаций, реализующих программы общего образования 
</t>
  </si>
  <si>
    <t xml:space="preserve">Доля государственных (муниципальных) образовательных организаций, реализующих программы общего образования, имеющих физкультурный зал, в общей численности государственных (муниципальных) образовательных организаций, реализующих программы общего образования </t>
  </si>
  <si>
    <t>Доля обучающихся в государственных (муниципальных) общеобразовательных организациях, занимающихся во вторую (третью) смену, в общей численности обучающихся в государственных (муниципальных)  общеобразовательных организаций</t>
  </si>
  <si>
    <t>Обеспеченность детей дошкольного возраста местами в дошкольных образовательных учреждениях (количество мест на 1000 детей)</t>
  </si>
  <si>
    <t>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t>
  </si>
  <si>
    <t xml:space="preserve">Удельный вес численности обучающихся по программам общего образования, участвующих в олимпиадах и конкурсах различного уровня, 
в общей численности обучающихся по программам общего образования
</t>
  </si>
  <si>
    <t>под ФЦПРО (Шуранова)</t>
  </si>
  <si>
    <t>Код бюджетной классификации</t>
  </si>
  <si>
    <t>Рз Пр</t>
  </si>
  <si>
    <t>ЦСР</t>
  </si>
  <si>
    <t>ВР</t>
  </si>
  <si>
    <t>Расходы (тыс. руб.), годы</t>
  </si>
  <si>
    <t>Итого на период</t>
  </si>
  <si>
    <t>Перечень мероприятий подпрограммы с указанием объема средств на их реализацию и ожидаемых результатов</t>
  </si>
  <si>
    <t>Всего по подпрограмме</t>
  </si>
  <si>
    <t>1.3</t>
  </si>
  <si>
    <t>1.4</t>
  </si>
  <si>
    <t>1.5</t>
  </si>
  <si>
    <t>07 01</t>
  </si>
  <si>
    <t>1.6</t>
  </si>
  <si>
    <t>10 03</t>
  </si>
  <si>
    <t>07 02</t>
  </si>
  <si>
    <t>07 05</t>
  </si>
  <si>
    <t>07 07</t>
  </si>
  <si>
    <t>10 04</t>
  </si>
  <si>
    <t>Ожидаемый результат от реализации подпрограммного мероприятия 
(в натуральном выражении)</t>
  </si>
  <si>
    <t>Цель: создание в системе дошкольного, общего и дополнительного образования равных возможностей для современного качественного образования, позитивной социализации детей и оздоровления детей в летний период</t>
  </si>
  <si>
    <t xml:space="preserve">Доля  обучающихся общеобразовательных учреждений, охваченных психолого-педгогической и медико-социальной помощью, от общей численности  обучающихся общеобразовательных учреждений </t>
  </si>
  <si>
    <t>Перечень целевых индикаторов подпрограммы</t>
  </si>
  <si>
    <t>Цель, целевые индикаторы</t>
  </si>
  <si>
    <t>РБС</t>
  </si>
  <si>
    <t>Финансирование расходов, необходимых на реализацию основной общеобразовательной программы дошкольного образования детей, обеспечение функционирования  дошкольных образовательных учреждений</t>
  </si>
  <si>
    <t>Управление образования администрации Эвенкийского муниципального района</t>
  </si>
  <si>
    <t>507</t>
  </si>
  <si>
    <t>Софинансирование расходов, предусмотренных на выплаты воспитателям в краевых государственных и муниципальных учреждениях, реализующих программу дошкольного образования детей</t>
  </si>
  <si>
    <t>Обеспечение деятельности подведомственных учреждений</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</si>
  <si>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Эвенкийском муниципальном районе</t>
  </si>
  <si>
    <t>Задача № 6. Обеспечить безопасный, качественный отдых и оздоровление детей в летний период</t>
  </si>
  <si>
    <t>Итого по задаче 6</t>
  </si>
  <si>
    <t>7.1</t>
  </si>
  <si>
    <t>Итого по задаче 7</t>
  </si>
  <si>
    <t xml:space="preserve">Руководитель Управления образования </t>
  </si>
  <si>
    <t>О.С. Шаповалова</t>
  </si>
  <si>
    <t xml:space="preserve">851 ребенок получит услугу дополнительного образования </t>
  </si>
  <si>
    <t>350 получателей компенсации</t>
  </si>
  <si>
    <t>1 714 детей примут  участия в конкурсах, олимпиадах, соревнованиях, интенсивных  школах.</t>
  </si>
  <si>
    <t xml:space="preserve">818 детей отдохнут в загородных оздоровительных лагерях и в лагерях дневного прибывания детей на базе образовательных учрежден6иях района </t>
  </si>
  <si>
    <t>Удельный вес воспитанников дошкольных образовательных организаций, расположенных на территории ЭМР,  обучающихся по программам, соответствующим требованиям стандартов дошкольного образования, в общей численности воспитанников дошкольных образовательных организаций, расположенных на территории ЭМР</t>
  </si>
  <si>
    <t>Доля детей с ограниченными возможностями здоровья и детей-инвалидов, получающих качественное общее образование, от общей численности детей с ограниченными возможностями здоровья и детей-инвалидов школьного возраста</t>
  </si>
  <si>
    <t>Увеличение числа детей, получивших возможность участия в конкурсах, олимпиадах, соревнованиях, интенсивных  школах за пределами Эвенкийского муниципального района</t>
  </si>
  <si>
    <t>Увеличение числа детей, получивших возможность участия в конкурсах, олимпиадах, соревнованиях, интенсивных  школах в Эвекнийском муниципальном районе</t>
  </si>
  <si>
    <t>Доля подростков, состоящих на внутришкольном учете, от общей численности обучающихся</t>
  </si>
  <si>
    <t>Доля подростков, состоящих на учете в КДН и ЗП администрации ЭМР, от общей численности обучающихся</t>
  </si>
  <si>
    <t>Отношение численности детей в возрасте 3–7 лет, которым предоставлена возможность получать услуги дошкольного образования, к численности детей в возрасте от 3 до 7 лет, скорректированной на численность детей в возрасте от 5 до 7 лет, обучающихся в школе, проживающих на территории ЭМР</t>
  </si>
  <si>
    <t>Охват не менее 90 несовершеннолетних детей (в том числе детей группы риска) профилактическими мерориятиями</t>
  </si>
  <si>
    <t>Задача № 3. Обеспечить поступательное развитие дополнительного образования;</t>
  </si>
  <si>
    <t>Задача № 5. Содействовать выявлению и поддержке одаренных детей;</t>
  </si>
  <si>
    <t>Задача № 4.  Обеспечить условия и качество повышения квалификации педагогических кадров</t>
  </si>
  <si>
    <t>Задача № 7. Содействовать преодолению неблагополучия несовершеннолетних</t>
  </si>
  <si>
    <t>Задача № 2. Обеспечить условия и качество обучения, соответствующие федеральным государственным стандартам начального общего, основного общего, среднего общего образования;</t>
  </si>
  <si>
    <t>Удельный вес педагогических работников прошедших обучение и повышение квалификации, в общей численности педагогических работников Эвенкийского муниципального района</t>
  </si>
  <si>
    <t>6.1</t>
  </si>
  <si>
    <t>7.2</t>
  </si>
  <si>
    <t>71,2</t>
  </si>
  <si>
    <t>72,3</t>
  </si>
  <si>
    <t>73</t>
  </si>
  <si>
    <t xml:space="preserve">Проведение капитального ремонта зданийу дошкольных образовательных чреждений </t>
  </si>
  <si>
    <t>1.7</t>
  </si>
  <si>
    <t>1.8</t>
  </si>
  <si>
    <t>1.9</t>
  </si>
  <si>
    <t>3.2</t>
  </si>
  <si>
    <t>Мероприятия по реализации направления комплексные меры по преодолению неблагополучия несовершеннолетних, в том числе приглашение специалистов для проведения тренингов и обучающих семинаров с несовершеннолетними и педагогами, специалистами, курирующими данное направление</t>
  </si>
  <si>
    <t>Содействие снижению детского дорожно-транспортного травматизма в Эвенкийском муниципальном районе</t>
  </si>
  <si>
    <t>Охват не менее 70 несовершеннолетних детей в год профилактическими мероприятиями</t>
  </si>
  <si>
    <t>Увеличение числа детей охваченных профилактическими мероприятиями</t>
  </si>
  <si>
    <t>Источник информации</t>
  </si>
  <si>
    <t>ведомственная отчетность</t>
  </si>
  <si>
    <t>2</t>
  </si>
  <si>
    <t>3</t>
  </si>
  <si>
    <t>4</t>
  </si>
  <si>
    <t>5</t>
  </si>
  <si>
    <t>6</t>
  </si>
  <si>
    <t>7</t>
  </si>
  <si>
    <t>8</t>
  </si>
  <si>
    <t>9</t>
  </si>
  <si>
    <t>10</t>
  </si>
  <si>
    <t>11</t>
  </si>
  <si>
    <t>12</t>
  </si>
  <si>
    <t>13</t>
  </si>
  <si>
    <t>14</t>
  </si>
  <si>
    <t>15</t>
  </si>
  <si>
    <t>16</t>
  </si>
  <si>
    <t>17</t>
  </si>
  <si>
    <t>18</t>
  </si>
  <si>
    <t>19</t>
  </si>
  <si>
    <t>2.2</t>
  </si>
  <si>
    <t>2.5</t>
  </si>
  <si>
    <t>2.6</t>
  </si>
  <si>
    <t>5110020</t>
  </si>
  <si>
    <t>5117588</t>
  </si>
  <si>
    <t>5110710</t>
  </si>
  <si>
    <t>5117556</t>
  </si>
  <si>
    <t>5110620</t>
  </si>
  <si>
    <t>5110621</t>
  </si>
  <si>
    <t>5110619</t>
  </si>
  <si>
    <t>5110622</t>
  </si>
  <si>
    <t>5110701</t>
  </si>
  <si>
    <t>5110702</t>
  </si>
  <si>
    <t>03 14</t>
  </si>
  <si>
    <t>5110703</t>
  </si>
  <si>
    <t>5110704</t>
  </si>
  <si>
    <t>5117582</t>
  </si>
  <si>
    <t>5117583</t>
  </si>
  <si>
    <t>100% охват льготой детей, данной категории</t>
  </si>
  <si>
    <t>Приложение № 1 
к  подпрограмме 1 «Развитие дошкольного, общего и дополнительного образования детей»</t>
  </si>
  <si>
    <t>Приложение № 2
к подпрограмме 1 «Развитие дошкольного, общего и дополнительного образования детей»</t>
  </si>
  <si>
    <t xml:space="preserve"> Выплаты воспитателям в краевых государственных и муниципальных учреждениях, реализующих программу дошкольного образования детей из средств Краевого бюджета</t>
  </si>
  <si>
    <t>5117558</t>
  </si>
  <si>
    <t>244</t>
  </si>
  <si>
    <t>321</t>
  </si>
  <si>
    <t>5117554</t>
  </si>
  <si>
    <t>5110716</t>
  </si>
  <si>
    <t>Проведение ремонта зданийу чреждений дополнительного образования</t>
  </si>
  <si>
    <t>Возврат остатков субсидий, субвенций и иных межбюджетных трансфертов, имеющих целевое назначение, прошлых лет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по Управлению образования Администрации Эвенкийского муниципального района Красноярского края в рамках непрограммных расходов органов местного самоуправления</t>
  </si>
  <si>
    <t>9157558</t>
  </si>
  <si>
    <t>Возврат остатков субсидий, субвенций и иных межбюджетных трансфертов, имеющих целевое назначение, прошлых лет на частичное финансирование (возмещение) расходов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 по Управлению образования Администрации Эвенкийского муниципального района Красноярского края в рамках непрограммных расходов органов местного самоуправления</t>
  </si>
  <si>
    <t>9157736</t>
  </si>
  <si>
    <t>Выплата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на 2015 год и плановый период 2016-2017 годов</t>
  </si>
  <si>
    <t xml:space="preserve">Распределение субвенций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на 2015 год и плановый период 2016 - 2017 годов 
</t>
  </si>
  <si>
    <t>Субвенция на исполнение государственных полномочий по предоставлению ежемесячной компенсации одному из родителей (законных представителей - опекуну, приемному родителю), проживающему в поселках Чемдальск, Мирюга, Бурный, Кузьмовка, Оскоба и воспитывающему ребенка в возрасте от 3 до 7 лет, не посещающего муниципальные дошкольные образовательные учреждения в этих населенных пунктах</t>
  </si>
  <si>
    <t xml:space="preserve">Субвенция на исполнение государственных полномочий по обеспечению детей, обучающихся в муниципальных образовательных учреждениях, бесплатным завтраком, а также обедом для учащихся в группах продленного дня (за исключением обучающихся, проживающих в муниципальных общеобразовательных школах-интернатах) </t>
  </si>
  <si>
    <t xml:space="preserve">Субвенция на исполнение государственных полномочий по обеспечению учащихся, проживающих в муниципальных общеобразовательных школах-интернатах, расположенных в муниципальном районе, одеждой, обувью и мягким инвентарем  </t>
  </si>
  <si>
    <t>Субвенция на исполнение государственных полномочий по предоставлению педагогическим работникам, заключившим трудовой договор с организацией, расположенной в сельском поселении муниципального района, за исключением поселка городского типа Тура, села Байкит, села Ванавара, единовременной денежной выплаты в размере 10 000 рублей, единовременной денежной выплаты в размере двух окладов, который планируется установить педагогическому работнику по новому месту работы, единовременной денежной выплаты на каждого несовершеннолетнего ребенка педагогического работника в размере половины оклада, который планируется установить педагогическому работнику по новому месту работы, оплаты стоимости проезда педагогического работника и его несовершеннолетних детей к новому месту жительства, денежных средств путем перечисления на блокированный счет педагогического работника, открытый в кредитной организации, в размере 12 400 рублей ежемесячно в течение 5 лет после приема на работу</t>
  </si>
  <si>
    <t>Субсидии на оплату стоимости путевок для детей в краевые государственные и негосударственные организации отдыха детей и их оздоровления, зарегистрированные на территории края, муниципальные загородные оздоровительные лагеря на 2015 год и плановый период 2016-2017 годов</t>
  </si>
  <si>
    <t>6.2</t>
  </si>
  <si>
    <t xml:space="preserve">Субсидии на оплату стоимости набора продуктов питания или готовых блюд и их транспортировки в лагеря с дневным пребыванием детей на 2015 год и плановый период 2016 - 2017 годов </t>
  </si>
  <si>
    <t xml:space="preserve">Капитальный ремонт МКДОУ Д/С Одуванчик  п. Тура                                                                                                     </t>
  </si>
  <si>
    <t>Реконструкция МКДОУ Д/С Северок п. Ванавара</t>
  </si>
  <si>
    <t xml:space="preserve">2014 год:    Оценка и техническое состояние конструкций блока №2 МКОУ "Туринская средняя общеобразовательная школа" ,  мониторинг за тех.обслуживанием конструкций и "чашей протаивания" грунтов под зданием МКОУ "Туринская средняя общеобразовательная школа",  экспертиза ПСД МКОУ «Экондинская начальная общеобразовательная школа»,   разработка рабочей документации на энергоснабжение по объекту «Средняя общеобразовательная школа на 150 учащихся (с обучением в две смены) в п. Ессей»,  проведение кадастровых работ по формированию земельных участков под пожарные резервуары и площадочные инженерные сети объекта «Средняя общеобразовательная школа на 150 учащихся (с обучением в две смены) в п. Ессей»,   обследование МКОУ "Туринская средняя общеобразовательная школа",   допроектирование ПСД МКОУ"Экондинская начальная общеобразовательная школа"                                                                                                                                                                                                                                                                                                                                                                                                                                                                                                                                                                                                                                                                                                                                                                                                                                                                              2015 год:        Установка системы видеонаблюдения в   МКОУ Юктинская начальная школа - детский сад, МКОУ Муторайская начальная школа - детский сад,                                                                                                        </t>
  </si>
  <si>
    <t xml:space="preserve">Ремонт кровли в 2014 году МОУДОД Дом детского творчества п.Тура </t>
  </si>
  <si>
    <t xml:space="preserve">1 317 ребенка получат услугу по дошкольному образованию </t>
  </si>
  <si>
    <t xml:space="preserve">2 328 детей получат услугу общего образования </t>
  </si>
  <si>
    <t xml:space="preserve">2 328 ребенок получит услугу общего образования </t>
  </si>
  <si>
    <t>2 328 ребенок обучающийся в краевых государственных и муниципальных образовательных учреждениях, будет обеспечен бесплатным питанием (за исключением обучающихся, проживающих в интернатах при образовательных учреждениях)</t>
  </si>
  <si>
    <t>2017 год</t>
  </si>
  <si>
    <t xml:space="preserve">22 педагогическим работникам будет предоставлены денежные выплаты </t>
  </si>
  <si>
    <t>50 педагогов пройдут повышение квалификации</t>
  </si>
  <si>
    <t>1.11</t>
  </si>
  <si>
    <t>Субвенция регионального бюджета на обеспечение питанием, одеждой, обувью, мягким и жестким инвентарем обучающихся с ограниченными возможностями здоровья, проживающих в организациях, осуществляющих образовательную деятельность по адаптированным образовательным программам,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</si>
  <si>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5117592</t>
  </si>
  <si>
    <t xml:space="preserve">Обследование МКДОУ"Д/С п.Кислокан"                                                                                                         </t>
  </si>
  <si>
    <t>153  ученика проживающих в интернатах краевых государственных и муниципальных образовательных учреждениях, будут обеспечены дополнительными мерами социальной поддержки ,</t>
  </si>
  <si>
    <t>612</t>
  </si>
  <si>
    <r>
      <rPr>
        <b/>
        <sz val="12"/>
        <rFont val="Times New Roman"/>
        <family val="1"/>
      </rPr>
      <t xml:space="preserve">2014год </t>
    </r>
    <r>
      <rPr>
        <sz val="12"/>
        <rFont val="Times New Roman"/>
        <family val="1"/>
      </rPr>
      <t xml:space="preserve">: Капитальный ремонт полов МКОУ "Тутончанская средняя общеобразовательная школа", Капитальный ремонт туалета МКОУ"Туринская средняя общеобразовательная школа" , Ремонт печного отопления МКОУ "Бурненская начальная общеобразовательная школа",  Проведение ремонта электропроводки в 2014 году МКОУ Суломайская начальная школа-детский сад.                                                                       </t>
    </r>
    <r>
      <rPr>
        <b/>
        <sz val="12"/>
        <rFont val="Times New Roman"/>
        <family val="1"/>
      </rPr>
      <t>2015 год</t>
    </r>
    <r>
      <rPr>
        <sz val="12"/>
        <rFont val="Times New Roman"/>
        <family val="1"/>
      </rPr>
      <t xml:space="preserve">:  МКОУ ТСШ (ремонт туалета) - 5 400 тыс. руб.                                                                                                        </t>
    </r>
    <r>
      <rPr>
        <b/>
        <sz val="12"/>
        <rFont val="Times New Roman"/>
        <family val="1"/>
      </rPr>
      <t>2016 год</t>
    </r>
    <r>
      <rPr>
        <sz val="12"/>
        <rFont val="Times New Roman"/>
        <family val="1"/>
      </rPr>
      <t xml:space="preserve"> :  Ремонт кровли МКОУ Байкитская средняя общеобразовательная школа,  установка пластиковых окон в 2016 году МКОУ Байкитская средняя общеобразовательная школа и пришкольный интернат,  ремонт системы отопления в МКОУ Байкитская средняя общеобразовательная школа пришкольный интернат                                 </t>
    </r>
  </si>
  <si>
    <t>2015 год: Кадастровые работы по земельному участку МКОУ ЭНОШ - 150 000 руб</t>
  </si>
  <si>
    <t xml:space="preserve">215 год: 1)Д/С №4 "Осиктакан" п.Тура (частичная замена гипсокартона, замена черновых полов в старшей группе, ремонт цоколя, пристройка туалетной комнаты в корпусе №1 - 2 820.12 тыс.руб. 2) Д/С п.Тутончаны(ремонт полов) - 1 800 тыс.руб. 3) Ремонт и утепление полов Детский сад №3 Ручеек п.Тура - 1 000 тыс.руб.   4) Проведение ремонта крыши МКДОУ "Детский сад п. Кислокан" - 100 тыс.руб.        </t>
  </si>
  <si>
    <t>2015 год: Реконструкция здания МКОУ "Детский сад "Северок"  п.Ванавара</t>
  </si>
  <si>
    <t>2015 год: 1) МКОУ КСОШ (ремонт крыши) - 2 738.3 тыс. руб. 2) МКОУ ВСОШ (усиление конструкций здания) - 21 800 тыс.руб. 3) МКОУ ТСОШ (капитальный ремонт крыши) - 10 000 тыс. руб. 4) МКОУ ТСОШ (усиление фундамента) - 11 400 тыс.руб. 5)МКОУ ТутСОШ - 1 242 тыс.руб. (ремонт полов и утепление стен в пришкольном интернате)</t>
  </si>
  <si>
    <t xml:space="preserve">               </t>
  </si>
  <si>
    <t>113 человек получат  данную выплату</t>
  </si>
  <si>
    <t>6.3</t>
  </si>
  <si>
    <t>Отрагнизация отдыха и оздоровления детей</t>
  </si>
  <si>
    <t>2.7</t>
  </si>
  <si>
    <t>1.10</t>
  </si>
  <si>
    <t>Департамент капитального строительства администрации Эвенкийского муниципального района</t>
  </si>
  <si>
    <t>513</t>
  </si>
  <si>
    <t>5117560</t>
  </si>
  <si>
    <t>Субсидия регионального бюджета на введение дополнительных мест в системе дошкольного образования детей посредством строительства, реконструкции и капитального ремонта зданий муниципальных образовательных организаций, приобретения зданий и помещений, а также оборудования и мебели для создания условий, позволяющих реализовать 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Эвенкийского муниципального района"</t>
  </si>
  <si>
    <t xml:space="preserve">Введение дополнительных 35  мест в системе дошкольного образования детей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</si>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</sst>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0_р_._-;\-* #,##0.000_р_._-;_-* &quot;-&quot;??_р_._-;_-@_-"/>
    <numFmt numFmtId="165" formatCode="_-* #,##0.0_р_._-;\-* #,##0.0_р_._-;_-* &quot;-&quot;??_р_._-;_-@_-"/>
    <numFmt numFmtId="166" formatCode="_-* #,##0.0_р_._-;\-* #,##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
    <numFmt numFmtId="172" formatCode="#,##0.0"/>
    <numFmt numFmtId="173" formatCode="#,##0.00_ ;\-#,##0.00\ "/>
    <numFmt numFmtId="174" formatCode="#,##0.00_р_."/>
    <numFmt numFmtId="175" formatCode="0.0000000"/>
    <numFmt numFmtId="176" formatCode="0.000000"/>
    <numFmt numFmtId="177" formatCode="0.00000"/>
    <numFmt numFmtId="178" formatCode="0.0000"/>
    <numFmt numFmtId="179" formatCode="0.000"/>
    <numFmt numFmtId="180" formatCode="_-* #,##0.0000_р_._-;\-* #,##0.0000_р_._-;_-* &quot;-&quot;??_р_._-;_-@_-"/>
    <numFmt numFmtId="181" formatCode="_-* #,##0_р_._-;\-* #,##0_р_._-;_-* &quot;-&quot;??_р_._-;_-@_-"/>
    <numFmt numFmtId="182" formatCode="#,##0.000"/>
    <numFmt numFmtId="183" formatCode="_-* #,##0.000_р_._-;\-* #,##0.000_р_._-;_-* &quot;-&quot;???_р_._-;_-@_-"/>
    <numFmt numFmtId="184" formatCode="_-* #,##0.0000_р_._-;\-* #,##0.0000_р_._-;_-* &quot;-&quot;????_р_._-;_-@_-"/>
    <numFmt numFmtId="185" formatCode="_-* #,##0.000_р_._-;\-* #,##0.000_р_._-;_-* &quot;-&quot;????_р_._-;_-@_-"/>
    <numFmt numFmtId="186" formatCode="_-* #,##0.00_р_._-;\-* #,##0.00_р_._-;_-* &quot;-&quot;????_р_._-;_-@_-"/>
    <numFmt numFmtId="187" formatCode="_-* #,##0.00_р_._-;\-* #,##0.00_р_._-;_-* &quot;-&quot;?_р_._-;_-@_-"/>
    <numFmt numFmtId="188" formatCode="000000"/>
    <numFmt numFmtId="189" formatCode="0.0;[Red]0.0"/>
    <numFmt numFmtId="190" formatCode="0.00;[Red]0.00"/>
    <numFmt numFmtId="191" formatCode="0.0%"/>
    <numFmt numFmtId="192" formatCode="[$-FC19]d\ mmmm\ yyyy\ &quot;г.&quot;"/>
    <numFmt numFmtId="193" formatCode="0.0E+00"/>
    <numFmt numFmtId="194" formatCode="#,##0.0_ ;\-#,##0.0\ "/>
    <numFmt numFmtId="195" formatCode="_-* #,##0.000_р_._-;\-* #,##0.000_р_._-;_-* &quot;-&quot;?_р_._-;_-@_-"/>
    <numFmt numFmtId="196" formatCode="_-* #,##0.0000_р_._-;\-* #,##0.0000_р_._-;_-* &quot;-&quot;?_р_._-;_-@_-"/>
    <numFmt numFmtId="197" formatCode="_-* #,##0.00000_р_._-;\-* #,##0.00000_р_._-;_-* &quot;-&quot;?_р_._-;_-@_-"/>
    <numFmt numFmtId="198" formatCode="#,##0.0_р_."/>
    <numFmt numFmtId="199" formatCode="#,##0.0;[Red]#,##0.0"/>
    <numFmt numFmtId="200" formatCode="_-* #,##0.0&quot;р.&quot;_-;\-* #,##0.0&quot;р.&quot;_-;_-* &quot;-&quot;?&quot;р.&quot;_-;_-@_-"/>
    <numFmt numFmtId="201" formatCode="?"/>
    <numFmt numFmtId="202" formatCode="#,##0.0_ ;[Red]\-#,##0.0\ "/>
    <numFmt numFmtId="203" formatCode="_(* #,##0_);_(* \(#,##0\);_(* &quot;-&quot;_);_(@_)"/>
    <numFmt numFmtId="204" formatCode="_(&quot;$&quot;* #,##0_);_(&quot;$&quot;* \(#,##0\);_(&quot;$&quot;* &quot;-&quot;_);_(@_)"/>
    <numFmt numFmtId="205" formatCode="_(* #,##0.00_);_(* \(#,##0.00\);_(* &quot;-&quot;??_);_(@_)"/>
    <numFmt numFmtId="206" formatCode="_(&quot;$&quot;* #,##0.00_);_(&quot;$&quot;* \(#,##0.00\);_(&quot;$&quot;* &quot;-&quot;??_);_(@_)"/>
    <numFmt numFmtId="207" formatCode="dd/mm/yyyy\ hh:mm"/>
    <numFmt numFmtId="208" formatCode="#,##0.00_ ;[Red]\-#,##0.00\ "/>
    <numFmt numFmtId="209" formatCode="#,##0.000_ ;[Red]\-#,##0.000\ "/>
    <numFmt numFmtId="210" formatCode="#,##0.000_ ;\-#,##0.000\ "/>
  </numFmts>
  <fonts count="53">
    <font>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sz val="11"/>
      <name val="Times New Roman"/>
      <family val="1"/>
    </font>
    <font>
      <i/>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9"/>
      <name val="Times New Roman"/>
      <family val="1"/>
    </font>
    <font>
      <b/>
      <sz val="12"/>
      <color indexed="9"/>
      <name val="Times New Roman"/>
      <family val="1"/>
    </font>
    <font>
      <b/>
      <i/>
      <sz val="12"/>
      <color indexed="36"/>
      <name val="Times New Roman"/>
      <family val="1"/>
    </font>
    <font>
      <b/>
      <sz val="12"/>
      <color indexed="3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0"/>
      <name val="Times New Roman"/>
      <family val="1"/>
    </font>
    <font>
      <b/>
      <sz val="12"/>
      <color theme="0"/>
      <name val="Times New Roman"/>
      <family val="1"/>
    </font>
    <font>
      <b/>
      <i/>
      <sz val="12"/>
      <color rgb="FF7030A0"/>
      <name val="Times New Roman"/>
      <family val="1"/>
    </font>
    <font>
      <b/>
      <sz val="12"/>
      <color rgb="FF0033CC"/>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slantDashDo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31" fillId="0" borderId="0">
      <alignment/>
      <protection/>
    </xf>
    <xf numFmtId="0" fontId="0" fillId="0" borderId="0">
      <alignment/>
      <protection/>
    </xf>
    <xf numFmtId="0" fontId="7"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7" fillId="32" borderId="0" applyNumberFormat="0" applyBorder="0" applyAlignment="0" applyProtection="0"/>
  </cellStyleXfs>
  <cellXfs count="228">
    <xf numFmtId="0" fontId="0" fillId="0" borderId="0" xfId="0" applyAlignment="1">
      <alignment/>
    </xf>
    <xf numFmtId="0" fontId="3" fillId="0" borderId="0" xfId="0" applyFont="1" applyFill="1" applyAlignment="1">
      <alignment/>
    </xf>
    <xf numFmtId="49" fontId="3" fillId="0" borderId="0" xfId="0" applyNumberFormat="1"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horizontal="center"/>
    </xf>
    <xf numFmtId="43" fontId="3" fillId="0" borderId="0" xfId="0" applyNumberFormat="1" applyFont="1" applyFill="1" applyBorder="1" applyAlignment="1">
      <alignment/>
    </xf>
    <xf numFmtId="49" fontId="3" fillId="0" borderId="0" xfId="0" applyNumberFormat="1" applyFont="1" applyFill="1" applyAlignment="1">
      <alignment horizontal="center"/>
    </xf>
    <xf numFmtId="0" fontId="3" fillId="0" borderId="0" xfId="0" applyFont="1" applyFill="1" applyAlignment="1">
      <alignment horizontal="center"/>
    </xf>
    <xf numFmtId="0" fontId="3" fillId="0" borderId="10" xfId="0" applyFont="1" applyFill="1" applyBorder="1" applyAlignment="1">
      <alignment horizontal="center" vertical="center" wrapText="1"/>
    </xf>
    <xf numFmtId="0" fontId="3" fillId="0" borderId="0" xfId="0" applyFont="1" applyFill="1" applyAlignment="1">
      <alignment vertical="top"/>
    </xf>
    <xf numFmtId="49" fontId="3" fillId="0" borderId="0" xfId="0" applyNumberFormat="1" applyFont="1" applyFill="1" applyAlignment="1">
      <alignment horizontal="center" vertical="top"/>
    </xf>
    <xf numFmtId="0" fontId="3" fillId="0" borderId="0" xfId="0" applyFont="1" applyFill="1" applyAlignment="1">
      <alignment horizontal="center" vertical="top"/>
    </xf>
    <xf numFmtId="0" fontId="3" fillId="0" borderId="0" xfId="0" applyFont="1" applyFill="1" applyBorder="1" applyAlignment="1">
      <alignment horizontal="center" vertical="top"/>
    </xf>
    <xf numFmtId="0" fontId="48" fillId="0" borderId="0" xfId="0" applyFont="1" applyFill="1" applyBorder="1" applyAlignment="1">
      <alignment horizontal="center" vertical="top" wrapText="1"/>
    </xf>
    <xf numFmtId="0" fontId="48" fillId="0" borderId="0" xfId="0" applyFont="1" applyFill="1" applyBorder="1" applyAlignment="1">
      <alignment/>
    </xf>
    <xf numFmtId="0" fontId="3" fillId="0" borderId="0" xfId="53" applyFont="1" applyFill="1" applyAlignment="1">
      <alignment wrapText="1"/>
      <protection/>
    </xf>
    <xf numFmtId="0" fontId="3" fillId="0" borderId="0" xfId="53" applyFont="1" applyFill="1" applyAlignment="1">
      <alignment horizontal="center" vertical="center" wrapText="1"/>
      <protection/>
    </xf>
    <xf numFmtId="49" fontId="3" fillId="0" borderId="0" xfId="53" applyNumberFormat="1" applyFont="1" applyFill="1" applyAlignment="1">
      <alignment horizontal="center" vertical="center"/>
      <protection/>
    </xf>
    <xf numFmtId="0" fontId="49" fillId="0" borderId="0" xfId="0" applyFont="1" applyFill="1" applyAlignment="1">
      <alignment/>
    </xf>
    <xf numFmtId="0" fontId="50" fillId="0" borderId="0" xfId="0" applyFont="1" applyFill="1" applyAlignment="1">
      <alignment/>
    </xf>
    <xf numFmtId="0" fontId="50" fillId="0" borderId="0" xfId="0" applyFont="1" applyFill="1" applyAlignment="1">
      <alignment horizontal="center" vertical="center"/>
    </xf>
    <xf numFmtId="0" fontId="49" fillId="0" borderId="0" xfId="0" applyFont="1" applyFill="1" applyAlignment="1">
      <alignment horizontal="center"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8" fillId="0" borderId="0" xfId="53" applyFont="1" applyFill="1" applyAlignment="1">
      <alignment vertical="top" wrapText="1"/>
      <protection/>
    </xf>
    <xf numFmtId="0" fontId="3" fillId="0" borderId="0" xfId="0" applyFont="1" applyFill="1" applyAlignment="1">
      <alignment vertical="center"/>
    </xf>
    <xf numFmtId="172"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top" wrapText="1"/>
    </xf>
    <xf numFmtId="0" fontId="3" fillId="33" borderId="10" xfId="0" applyFont="1" applyFill="1" applyBorder="1" applyAlignment="1">
      <alignment/>
    </xf>
    <xf numFmtId="0" fontId="3" fillId="34" borderId="0" xfId="0" applyFont="1" applyFill="1" applyAlignment="1">
      <alignment/>
    </xf>
    <xf numFmtId="0" fontId="3" fillId="33" borderId="0" xfId="0" applyFont="1" applyFill="1" applyBorder="1" applyAlignment="1">
      <alignment/>
    </xf>
    <xf numFmtId="0" fontId="3" fillId="7" borderId="0" xfId="0" applyFont="1" applyFill="1" applyAlignment="1">
      <alignment/>
    </xf>
    <xf numFmtId="166" fontId="3" fillId="0" borderId="0" xfId="0" applyNumberFormat="1" applyFont="1" applyFill="1" applyAlignment="1">
      <alignment/>
    </xf>
    <xf numFmtId="0" fontId="48" fillId="0" borderId="0" xfId="0" applyFont="1" applyFill="1" applyBorder="1" applyAlignment="1">
      <alignment horizontal="left"/>
    </xf>
    <xf numFmtId="49" fontId="3" fillId="33" borderId="10" xfId="0" applyNumberFormat="1" applyFont="1" applyFill="1" applyBorder="1" applyAlignment="1">
      <alignment horizontal="center" vertical="center"/>
    </xf>
    <xf numFmtId="0" fontId="3" fillId="33" borderId="10" xfId="0" applyFont="1" applyFill="1" applyBorder="1" applyAlignment="1">
      <alignment horizontal="left" vertical="center" wrapText="1" indent="1"/>
    </xf>
    <xf numFmtId="0" fontId="3" fillId="33" borderId="10" xfId="0" applyFont="1" applyFill="1" applyBorder="1" applyAlignment="1">
      <alignment horizontal="center" vertical="center"/>
    </xf>
    <xf numFmtId="2" fontId="3" fillId="33" borderId="10" xfId="0" applyNumberFormat="1" applyFont="1" applyFill="1" applyBorder="1" applyAlignment="1">
      <alignment horizontal="center" vertical="center"/>
    </xf>
    <xf numFmtId="0" fontId="3" fillId="33" borderId="13" xfId="0" applyFont="1" applyFill="1" applyBorder="1" applyAlignment="1">
      <alignment horizontal="left" vertical="center" wrapText="1" indent="1"/>
    </xf>
    <xf numFmtId="0" fontId="3" fillId="33" borderId="13" xfId="0" applyFont="1" applyFill="1" applyBorder="1" applyAlignment="1">
      <alignment horizontal="center" vertical="center"/>
    </xf>
    <xf numFmtId="0" fontId="5" fillId="33" borderId="0" xfId="0" applyFont="1" applyFill="1" applyAlignment="1">
      <alignment horizontal="center" vertical="center"/>
    </xf>
    <xf numFmtId="171" fontId="3" fillId="33" borderId="10" xfId="0" applyNumberFormat="1" applyFont="1" applyFill="1" applyBorder="1" applyAlignment="1">
      <alignment horizontal="center" vertical="center"/>
    </xf>
    <xf numFmtId="0" fontId="3" fillId="33" borderId="13" xfId="53"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171" fontId="3" fillId="33" borderId="13" xfId="53" applyNumberFormat="1" applyFont="1" applyFill="1" applyBorder="1" applyAlignment="1">
      <alignment horizontal="center" vertical="center" wrapText="1"/>
      <protection/>
    </xf>
    <xf numFmtId="171" fontId="3" fillId="33" borderId="10" xfId="53" applyNumberFormat="1" applyFont="1" applyFill="1" applyBorder="1" applyAlignment="1">
      <alignment horizontal="center" vertical="center" wrapText="1"/>
      <protection/>
    </xf>
    <xf numFmtId="0" fontId="3" fillId="33" borderId="10" xfId="53"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3" fillId="33" borderId="10" xfId="53" applyNumberFormat="1" applyFont="1" applyFill="1" applyBorder="1" applyAlignment="1">
      <alignment horizontal="center" vertical="center"/>
      <protection/>
    </xf>
    <xf numFmtId="0" fontId="3" fillId="33" borderId="10" xfId="53" applyFont="1" applyFill="1" applyBorder="1" applyAlignment="1">
      <alignment horizontal="center" vertical="center"/>
      <protection/>
    </xf>
    <xf numFmtId="0" fontId="48" fillId="33" borderId="10" xfId="53" applyFont="1" applyFill="1" applyBorder="1" applyAlignment="1">
      <alignment horizontal="center" vertical="center" wrapText="1"/>
      <protection/>
    </xf>
    <xf numFmtId="49" fontId="3" fillId="33" borderId="10" xfId="53" applyNumberFormat="1" applyFont="1" applyFill="1" applyBorder="1" applyAlignment="1">
      <alignment horizontal="center" vertical="center" wrapText="1"/>
      <protection/>
    </xf>
    <xf numFmtId="0" fontId="3" fillId="33" borderId="10" xfId="53" applyFont="1" applyFill="1" applyBorder="1" applyAlignment="1">
      <alignment horizontal="left" vertical="center" wrapText="1" indent="1"/>
      <protection/>
    </xf>
    <xf numFmtId="49" fontId="3" fillId="33" borderId="10" xfId="53" applyNumberFormat="1" applyFont="1" applyFill="1" applyBorder="1" applyAlignment="1">
      <alignment horizontal="left" vertical="center" wrapText="1"/>
      <protection/>
    </xf>
    <xf numFmtId="0" fontId="3" fillId="33" borderId="10" xfId="53" applyNumberFormat="1" applyFont="1" applyFill="1" applyBorder="1" applyAlignment="1">
      <alignment horizontal="center" vertical="center" wrapText="1"/>
      <protection/>
    </xf>
    <xf numFmtId="49" fontId="3" fillId="33" borderId="13" xfId="53" applyNumberFormat="1" applyFont="1" applyFill="1" applyBorder="1" applyAlignment="1">
      <alignment horizontal="center" vertical="center"/>
      <protection/>
    </xf>
    <xf numFmtId="0" fontId="3" fillId="33" borderId="13" xfId="53" applyFont="1" applyFill="1" applyBorder="1" applyAlignment="1">
      <alignment horizontal="left" vertical="center" wrapText="1" indent="1"/>
      <protection/>
    </xf>
    <xf numFmtId="0" fontId="3" fillId="33" borderId="13" xfId="53" applyNumberFormat="1" applyFont="1" applyFill="1" applyBorder="1" applyAlignment="1">
      <alignment horizontal="center" vertical="center" wrapText="1"/>
      <protection/>
    </xf>
    <xf numFmtId="49" fontId="3" fillId="33" borderId="10" xfId="53" applyNumberFormat="1" applyFont="1" applyFill="1" applyBorder="1" applyAlignment="1">
      <alignment horizontal="center" vertical="center"/>
      <protection/>
    </xf>
    <xf numFmtId="49" fontId="3" fillId="33" borderId="0" xfId="53" applyNumberFormat="1" applyFont="1" applyFill="1" applyBorder="1" applyAlignment="1">
      <alignment horizontal="center" vertical="center"/>
      <protection/>
    </xf>
    <xf numFmtId="0" fontId="3" fillId="33" borderId="0" xfId="53" applyFont="1" applyFill="1" applyBorder="1" applyAlignment="1">
      <alignment horizontal="left" vertical="center" wrapText="1" indent="1"/>
      <protection/>
    </xf>
    <xf numFmtId="0" fontId="3" fillId="33" borderId="0" xfId="53" applyFont="1" applyFill="1" applyBorder="1" applyAlignment="1">
      <alignment horizontal="center" vertical="center" wrapText="1"/>
      <protection/>
    </xf>
    <xf numFmtId="0" fontId="3" fillId="33" borderId="0" xfId="53" applyNumberFormat="1" applyFont="1" applyFill="1" applyBorder="1" applyAlignment="1">
      <alignment horizontal="center" vertical="center" wrapText="1"/>
      <protection/>
    </xf>
    <xf numFmtId="49" fontId="3" fillId="33" borderId="0" xfId="0" applyNumberFormat="1" applyFont="1" applyFill="1" applyAlignment="1">
      <alignment vertical="center"/>
    </xf>
    <xf numFmtId="0" fontId="3" fillId="33" borderId="0" xfId="0" applyFont="1" applyFill="1" applyAlignment="1">
      <alignment/>
    </xf>
    <xf numFmtId="0" fontId="3" fillId="33" borderId="0" xfId="0" applyFont="1" applyFill="1" applyAlignment="1">
      <alignment/>
    </xf>
    <xf numFmtId="0" fontId="3" fillId="33" borderId="0" xfId="0" applyFont="1" applyFill="1" applyAlignment="1">
      <alignment horizontal="center" vertical="center"/>
    </xf>
    <xf numFmtId="0" fontId="3" fillId="33" borderId="0" xfId="0" applyFont="1" applyFill="1" applyAlignment="1">
      <alignment horizontal="right"/>
    </xf>
    <xf numFmtId="0" fontId="3" fillId="33" borderId="10" xfId="0" applyFont="1" applyFill="1" applyBorder="1" applyAlignment="1">
      <alignment vertical="center" wrapText="1"/>
    </xf>
    <xf numFmtId="0" fontId="3" fillId="33" borderId="10" xfId="0" applyFont="1" applyFill="1" applyBorder="1" applyAlignment="1">
      <alignment horizontal="left" vertical="center" wrapText="1"/>
    </xf>
    <xf numFmtId="0" fontId="3" fillId="33" borderId="10" xfId="0" applyNumberFormat="1" applyFont="1" applyFill="1" applyBorder="1" applyAlignment="1">
      <alignment horizontal="justify" vertical="center"/>
    </xf>
    <xf numFmtId="0" fontId="3" fillId="33" borderId="10" xfId="0" applyFont="1" applyFill="1" applyBorder="1" applyAlignment="1">
      <alignment horizontal="justify" vertical="center"/>
    </xf>
    <xf numFmtId="49" fontId="3" fillId="33" borderId="0" xfId="53" applyNumberFormat="1" applyFont="1" applyFill="1" applyBorder="1" applyAlignment="1">
      <alignment horizontal="center" vertical="center" wrapText="1"/>
      <protection/>
    </xf>
    <xf numFmtId="0" fontId="48" fillId="0" borderId="0" xfId="53" applyFont="1" applyFill="1" applyAlignment="1">
      <alignment horizontal="left" vertical="top" wrapText="1"/>
      <protection/>
    </xf>
    <xf numFmtId="1" fontId="3" fillId="33" borderId="10"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xf>
    <xf numFmtId="0" fontId="51" fillId="0" borderId="0" xfId="53" applyFont="1" applyFill="1" applyBorder="1" applyAlignment="1">
      <alignment horizontal="center" vertical="center" wrapText="1"/>
      <protection/>
    </xf>
    <xf numFmtId="0" fontId="3" fillId="33" borderId="13" xfId="0" applyNumberFormat="1" applyFont="1" applyFill="1" applyBorder="1" applyAlignment="1">
      <alignment horizontal="left" vertical="center" wrapText="1"/>
    </xf>
    <xf numFmtId="0" fontId="3" fillId="33" borderId="11" xfId="0" applyNumberFormat="1" applyFont="1" applyFill="1" applyBorder="1" applyAlignment="1">
      <alignment horizontal="justify" vertical="center"/>
    </xf>
    <xf numFmtId="202" fontId="3" fillId="33" borderId="0" xfId="0" applyNumberFormat="1" applyFont="1" applyFill="1" applyAlignment="1">
      <alignment/>
    </xf>
    <xf numFmtId="172" fontId="3" fillId="33" borderId="0" xfId="0" applyNumberFormat="1" applyFont="1" applyFill="1" applyAlignment="1">
      <alignment/>
    </xf>
    <xf numFmtId="166" fontId="3" fillId="33" borderId="0" xfId="0" applyNumberFormat="1" applyFont="1" applyFill="1" applyAlignment="1">
      <alignment/>
    </xf>
    <xf numFmtId="172" fontId="3" fillId="0" borderId="0" xfId="0" applyNumberFormat="1" applyFont="1" applyFill="1" applyAlignment="1">
      <alignment/>
    </xf>
    <xf numFmtId="172" fontId="3" fillId="34" borderId="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top"/>
    </xf>
    <xf numFmtId="0" fontId="3" fillId="33" borderId="10" xfId="0" applyFont="1" applyFill="1" applyBorder="1" applyAlignment="1">
      <alignment vertical="top" wrapText="1"/>
    </xf>
    <xf numFmtId="166" fontId="3" fillId="33" borderId="10" xfId="0" applyNumberFormat="1" applyFont="1" applyFill="1" applyBorder="1" applyAlignment="1">
      <alignment/>
    </xf>
    <xf numFmtId="0" fontId="48" fillId="33" borderId="0" xfId="0" applyFont="1" applyFill="1" applyBorder="1" applyAlignment="1">
      <alignment horizontal="center" vertical="top" wrapText="1"/>
    </xf>
    <xf numFmtId="166" fontId="52" fillId="33" borderId="0" xfId="66" applyNumberFormat="1" applyFont="1" applyFill="1" applyBorder="1" applyAlignment="1">
      <alignment horizontal="center" vertical="center"/>
    </xf>
    <xf numFmtId="0" fontId="3" fillId="33" borderId="0" xfId="0" applyFont="1" applyFill="1" applyBorder="1" applyAlignment="1">
      <alignment horizontal="center" vertical="top"/>
    </xf>
    <xf numFmtId="0" fontId="48" fillId="33" borderId="0" xfId="0" applyFont="1" applyFill="1" applyBorder="1" applyAlignment="1">
      <alignment horizontal="left"/>
    </xf>
    <xf numFmtId="4" fontId="48" fillId="33" borderId="0" xfId="0" applyNumberFormat="1" applyFont="1" applyFill="1" applyBorder="1" applyAlignment="1">
      <alignment horizontal="left"/>
    </xf>
    <xf numFmtId="166" fontId="48" fillId="33" borderId="0" xfId="0" applyNumberFormat="1" applyFont="1" applyFill="1" applyBorder="1" applyAlignment="1">
      <alignment horizontal="left"/>
    </xf>
    <xf numFmtId="4" fontId="3" fillId="0" borderId="0" xfId="0" applyNumberFormat="1" applyFont="1" applyFill="1" applyAlignment="1">
      <alignment/>
    </xf>
    <xf numFmtId="4" fontId="3" fillId="33" borderId="0" xfId="0" applyNumberFormat="1" applyFont="1" applyFill="1" applyAlignment="1">
      <alignment/>
    </xf>
    <xf numFmtId="172" fontId="3" fillId="34" borderId="0" xfId="0" applyNumberFormat="1" applyFont="1" applyFill="1" applyAlignment="1">
      <alignment/>
    </xf>
    <xf numFmtId="4" fontId="3" fillId="0" borderId="0" xfId="0" applyNumberFormat="1" applyFont="1" applyFill="1" applyAlignment="1">
      <alignment horizontal="center" vertical="center"/>
    </xf>
    <xf numFmtId="172" fontId="3" fillId="33" borderId="0" xfId="0" applyNumberFormat="1" applyFont="1" applyFill="1" applyBorder="1" applyAlignment="1">
      <alignment horizontal="center" vertical="center" wrapText="1"/>
    </xf>
    <xf numFmtId="166" fontId="3" fillId="34" borderId="0" xfId="0" applyNumberFormat="1" applyFont="1" applyFill="1" applyBorder="1" applyAlignment="1">
      <alignment vertical="center"/>
    </xf>
    <xf numFmtId="172" fontId="3" fillId="34" borderId="0" xfId="0" applyNumberFormat="1" applyFont="1" applyFill="1" applyBorder="1" applyAlignment="1">
      <alignment horizontal="right" wrapText="1"/>
    </xf>
    <xf numFmtId="0" fontId="3" fillId="0" borderId="0" xfId="0" applyFont="1" applyFill="1" applyBorder="1" applyAlignment="1">
      <alignment vertical="center"/>
    </xf>
    <xf numFmtId="166" fontId="3" fillId="34" borderId="0" xfId="0" applyNumberFormat="1" applyFont="1" applyFill="1" applyBorder="1" applyAlignment="1">
      <alignment horizontal="center"/>
    </xf>
    <xf numFmtId="0" fontId="3" fillId="34" borderId="0" xfId="0" applyFont="1" applyFill="1" applyBorder="1" applyAlignment="1">
      <alignment/>
    </xf>
    <xf numFmtId="172" fontId="48" fillId="0" borderId="0" xfId="0" applyNumberFormat="1" applyFont="1" applyFill="1" applyBorder="1" applyAlignment="1">
      <alignment horizontal="left" vertical="top" wrapText="1"/>
    </xf>
    <xf numFmtId="182" fontId="3" fillId="33" borderId="10" xfId="0" applyNumberFormat="1" applyFont="1" applyFill="1" applyBorder="1" applyAlignment="1">
      <alignment horizontal="center" vertical="center" wrapText="1"/>
    </xf>
    <xf numFmtId="182" fontId="3" fillId="33" borderId="10" xfId="0" applyNumberFormat="1" applyFont="1" applyFill="1" applyBorder="1" applyAlignment="1">
      <alignment horizontal="center" vertical="center"/>
    </xf>
    <xf numFmtId="210" fontId="3" fillId="33" borderId="13" xfId="0" applyNumberFormat="1" applyFont="1" applyFill="1" applyBorder="1" applyAlignment="1">
      <alignment horizontal="center" vertical="center"/>
    </xf>
    <xf numFmtId="210" fontId="3" fillId="33" borderId="10" xfId="0" applyNumberFormat="1" applyFont="1" applyFill="1" applyBorder="1" applyAlignment="1">
      <alignment horizontal="center" vertical="center"/>
    </xf>
    <xf numFmtId="182" fontId="3" fillId="33" borderId="13" xfId="0" applyNumberFormat="1" applyFont="1" applyFill="1" applyBorder="1" applyAlignment="1">
      <alignment horizontal="center" vertical="center"/>
    </xf>
    <xf numFmtId="182" fontId="3" fillId="33" borderId="10" xfId="0" applyNumberFormat="1" applyFont="1" applyFill="1" applyBorder="1" applyAlignment="1" applyProtection="1">
      <alignment horizontal="center" vertical="center"/>
      <protection/>
    </xf>
    <xf numFmtId="0" fontId="3" fillId="33" borderId="13" xfId="0" applyFont="1" applyFill="1" applyBorder="1" applyAlignment="1">
      <alignment horizontal="left" vertical="top" wrapText="1"/>
    </xf>
    <xf numFmtId="182" fontId="3" fillId="33" borderId="10" xfId="55" applyNumberFormat="1" applyFont="1" applyFill="1" applyBorder="1" applyAlignment="1">
      <alignment horizontal="center" vertical="center"/>
      <protection/>
    </xf>
    <xf numFmtId="182" fontId="3" fillId="33" borderId="14" xfId="0" applyNumberFormat="1" applyFont="1" applyFill="1" applyBorder="1" applyAlignment="1">
      <alignment horizontal="center" vertical="center"/>
    </xf>
    <xf numFmtId="182" fontId="3" fillId="33" borderId="15" xfId="0" applyNumberFormat="1" applyFont="1" applyFill="1" applyBorder="1" applyAlignment="1">
      <alignment horizontal="center" vertical="center"/>
    </xf>
    <xf numFmtId="182" fontId="3" fillId="33" borderId="11" xfId="0" applyNumberFormat="1" applyFont="1" applyFill="1" applyBorder="1" applyAlignment="1">
      <alignment horizontal="center" vertical="center"/>
    </xf>
    <xf numFmtId="0" fontId="48" fillId="0" borderId="0" xfId="53" applyFont="1" applyFill="1" applyAlignment="1">
      <alignment horizontal="left" vertical="top" wrapText="1"/>
      <protection/>
    </xf>
    <xf numFmtId="0" fontId="3" fillId="33" borderId="13" xfId="0" applyFont="1" applyFill="1" applyBorder="1" applyAlignment="1">
      <alignment horizontal="center" vertical="center"/>
    </xf>
    <xf numFmtId="0" fontId="48" fillId="0" borderId="0" xfId="0" applyFont="1" applyFill="1" applyBorder="1" applyAlignment="1">
      <alignment horizontal="center"/>
    </xf>
    <xf numFmtId="182" fontId="3" fillId="33" borderId="11" xfId="0" applyNumberFormat="1" applyFont="1" applyFill="1" applyBorder="1" applyAlignment="1">
      <alignment vertical="center" wrapText="1"/>
    </xf>
    <xf numFmtId="4" fontId="3" fillId="33" borderId="0" xfId="0" applyNumberFormat="1" applyFont="1" applyFill="1" applyAlignment="1">
      <alignment horizontal="justify" vertical="center"/>
    </xf>
    <xf numFmtId="182" fontId="3" fillId="34" borderId="0" xfId="0" applyNumberFormat="1" applyFont="1" applyFill="1" applyBorder="1" applyAlignment="1">
      <alignment horizontal="center" vertical="center" wrapText="1"/>
    </xf>
    <xf numFmtId="0" fontId="3" fillId="33" borderId="10" xfId="0" applyFont="1" applyFill="1" applyBorder="1" applyAlignment="1">
      <alignment horizontal="center" wrapText="1"/>
    </xf>
    <xf numFmtId="49" fontId="3" fillId="33" borderId="11"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3" fillId="33" borderId="13" xfId="0" applyFont="1" applyFill="1" applyBorder="1" applyAlignment="1">
      <alignment horizontal="center" vertical="center"/>
    </xf>
    <xf numFmtId="2" fontId="3" fillId="33" borderId="13" xfId="0" applyNumberFormat="1" applyFont="1" applyFill="1" applyBorder="1" applyAlignment="1">
      <alignment horizontal="justify" vertical="center"/>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3" xfId="0" applyFont="1" applyFill="1" applyBorder="1" applyAlignment="1">
      <alignment horizontal="left" vertical="center" wrapText="1"/>
    </xf>
    <xf numFmtId="49" fontId="3" fillId="33" borderId="16" xfId="0" applyNumberFormat="1" applyFont="1" applyFill="1" applyBorder="1" applyAlignment="1">
      <alignment horizontal="center" vertical="center"/>
    </xf>
    <xf numFmtId="0" fontId="48" fillId="0" borderId="0" xfId="0" applyFont="1" applyFill="1" applyBorder="1" applyAlignment="1">
      <alignment horizontal="left"/>
    </xf>
    <xf numFmtId="49" fontId="3" fillId="33" borderId="10" xfId="0" applyNumberFormat="1" applyFont="1" applyFill="1" applyBorder="1" applyAlignment="1">
      <alignment horizontal="center" vertical="center"/>
    </xf>
    <xf numFmtId="202" fontId="3" fillId="33" borderId="13" xfId="0" applyNumberFormat="1" applyFont="1" applyFill="1" applyBorder="1" applyAlignment="1">
      <alignment horizontal="center" vertical="center"/>
    </xf>
    <xf numFmtId="0" fontId="3" fillId="33" borderId="13" xfId="0" applyNumberFormat="1" applyFont="1" applyFill="1" applyBorder="1" applyAlignment="1">
      <alignment horizontal="justify" vertical="center"/>
    </xf>
    <xf numFmtId="182" fontId="3" fillId="33" borderId="11" xfId="0" applyNumberFormat="1" applyFont="1" applyFill="1" applyBorder="1" applyAlignment="1">
      <alignment horizontal="center" vertical="center" wrapText="1"/>
    </xf>
    <xf numFmtId="210" fontId="3" fillId="33" borderId="0" xfId="0" applyNumberFormat="1" applyFont="1" applyFill="1" applyBorder="1" applyAlignment="1">
      <alignment/>
    </xf>
    <xf numFmtId="0" fontId="48" fillId="33" borderId="0" xfId="0" applyFont="1" applyFill="1" applyBorder="1" applyAlignment="1">
      <alignment horizontal="center"/>
    </xf>
    <xf numFmtId="210" fontId="3" fillId="33" borderId="0" xfId="0" applyNumberFormat="1" applyFont="1" applyFill="1" applyBorder="1" applyAlignment="1">
      <alignment horizontal="right"/>
    </xf>
    <xf numFmtId="182" fontId="3" fillId="0" borderId="0" xfId="0" applyNumberFormat="1" applyFont="1" applyFill="1" applyBorder="1" applyAlignment="1">
      <alignment horizontal="right"/>
    </xf>
    <xf numFmtId="182" fontId="3" fillId="0" borderId="0" xfId="0" applyNumberFormat="1" applyFont="1" applyFill="1" applyBorder="1" applyAlignment="1">
      <alignment/>
    </xf>
    <xf numFmtId="172" fontId="3" fillId="0" borderId="0" xfId="0" applyNumberFormat="1" applyFont="1" applyFill="1" applyBorder="1" applyAlignment="1">
      <alignment/>
    </xf>
    <xf numFmtId="0" fontId="50" fillId="0" borderId="17" xfId="0" applyFont="1" applyFill="1" applyBorder="1" applyAlignment="1">
      <alignment horizontal="center" vertical="center" textRotation="90"/>
    </xf>
    <xf numFmtId="0" fontId="3" fillId="0" borderId="10" xfId="0" applyFont="1" applyFill="1" applyBorder="1" applyAlignment="1">
      <alignment horizontal="center" vertical="center" wrapText="1"/>
    </xf>
    <xf numFmtId="0" fontId="4" fillId="0" borderId="18" xfId="53" applyFont="1" applyFill="1" applyBorder="1" applyAlignment="1">
      <alignment horizontal="center" vertical="center" wrapText="1"/>
      <protection/>
    </xf>
    <xf numFmtId="0" fontId="3" fillId="0" borderId="10" xfId="53" applyFont="1" applyFill="1" applyBorder="1" applyAlignment="1">
      <alignment horizontal="left" vertical="center" wrapText="1"/>
      <protection/>
    </xf>
    <xf numFmtId="0" fontId="48" fillId="0" borderId="0" xfId="53" applyFont="1" applyFill="1" applyAlignment="1">
      <alignment horizontal="left" vertical="top" wrapText="1"/>
      <protection/>
    </xf>
    <xf numFmtId="49" fontId="3" fillId="0" borderId="10" xfId="53" applyNumberFormat="1" applyFont="1" applyFill="1" applyBorder="1" applyAlignment="1">
      <alignment horizontal="center" vertical="center" wrapText="1"/>
      <protection/>
    </xf>
    <xf numFmtId="0" fontId="3" fillId="0" borderId="10" xfId="53" applyFont="1" applyFill="1" applyBorder="1" applyAlignment="1">
      <alignment horizontal="center" vertical="center" wrapText="1"/>
      <protection/>
    </xf>
    <xf numFmtId="0" fontId="3" fillId="33" borderId="1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3" xfId="0" applyFont="1" applyFill="1" applyBorder="1" applyAlignment="1">
      <alignment horizontal="center" vertical="center"/>
    </xf>
    <xf numFmtId="202" fontId="3" fillId="33" borderId="11" xfId="0" applyNumberFormat="1" applyFont="1" applyFill="1" applyBorder="1" applyAlignment="1">
      <alignment horizontal="center" vertical="center"/>
    </xf>
    <xf numFmtId="202" fontId="3" fillId="33" borderId="16" xfId="0" applyNumberFormat="1" applyFont="1" applyFill="1" applyBorder="1" applyAlignment="1">
      <alignment horizontal="center" vertical="center"/>
    </xf>
    <xf numFmtId="202" fontId="3" fillId="33" borderId="13" xfId="0" applyNumberFormat="1"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0" fontId="3" fillId="33" borderId="16" xfId="0" applyFont="1" applyFill="1" applyBorder="1" applyAlignment="1">
      <alignment horizontal="center" vertical="center" wrapText="1"/>
    </xf>
    <xf numFmtId="49" fontId="3" fillId="33" borderId="10" xfId="0" applyNumberFormat="1" applyFont="1" applyFill="1" applyBorder="1" applyAlignment="1">
      <alignment horizontal="center" vertical="center"/>
    </xf>
    <xf numFmtId="0" fontId="3" fillId="33" borderId="10"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72" fontId="48" fillId="0" borderId="0" xfId="0" applyNumberFormat="1" applyFont="1" applyFill="1" applyBorder="1" applyAlignment="1">
      <alignment horizontal="left" vertical="top" wrapText="1"/>
    </xf>
    <xf numFmtId="49" fontId="4" fillId="0" borderId="18"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49" fontId="3" fillId="0" borderId="0" xfId="0" applyNumberFormat="1" applyFont="1" applyFill="1" applyBorder="1" applyAlignment="1">
      <alignment horizontal="left" vertical="top"/>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3" borderId="11" xfId="0" applyFont="1" applyFill="1" applyBorder="1" applyAlignment="1">
      <alignment horizontal="justify" vertical="center"/>
    </xf>
    <xf numFmtId="0" fontId="3" fillId="33" borderId="16" xfId="0" applyFont="1" applyFill="1" applyBorder="1" applyAlignment="1">
      <alignment horizontal="justify" vertical="center"/>
    </xf>
    <xf numFmtId="0" fontId="6" fillId="33" borderId="15"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20" xfId="0" applyFont="1" applyFill="1" applyBorder="1" applyAlignment="1">
      <alignment horizontal="left" vertical="center" wrapText="1"/>
    </xf>
    <xf numFmtId="0" fontId="3" fillId="33" borderId="10" xfId="0" applyFont="1" applyFill="1" applyBorder="1" applyAlignment="1">
      <alignment horizontal="center" vertical="center" wrapText="1"/>
    </xf>
    <xf numFmtId="16" fontId="3" fillId="33" borderId="11" xfId="0" applyNumberFormat="1" applyFont="1" applyFill="1" applyBorder="1" applyAlignment="1">
      <alignment horizontal="center" vertical="center" wrapText="1"/>
    </xf>
    <xf numFmtId="16" fontId="3" fillId="33" borderId="16" xfId="0" applyNumberFormat="1" applyFont="1" applyFill="1" applyBorder="1" applyAlignment="1">
      <alignment horizontal="center" vertical="center" wrapText="1"/>
    </xf>
    <xf numFmtId="16" fontId="3" fillId="33" borderId="13" xfId="0" applyNumberFormat="1" applyFont="1" applyFill="1" applyBorder="1" applyAlignment="1">
      <alignment horizontal="center" vertical="center" wrapText="1"/>
    </xf>
    <xf numFmtId="0" fontId="48" fillId="0" borderId="0" xfId="0" applyNumberFormat="1" applyFont="1" applyFill="1" applyBorder="1" applyAlignment="1">
      <alignment horizontal="left" vertical="top"/>
    </xf>
    <xf numFmtId="0" fontId="3" fillId="33" borderId="15" xfId="0" applyNumberFormat="1" applyFont="1" applyFill="1" applyBorder="1" applyAlignment="1">
      <alignment horizontal="left" vertical="center"/>
    </xf>
    <xf numFmtId="0" fontId="3" fillId="33" borderId="20" xfId="0" applyNumberFormat="1" applyFont="1" applyFill="1" applyBorder="1" applyAlignment="1">
      <alignment horizontal="left" vertical="center"/>
    </xf>
    <xf numFmtId="0" fontId="6" fillId="33" borderId="15" xfId="0" applyFont="1" applyFill="1" applyBorder="1" applyAlignment="1">
      <alignment horizontal="left" vertical="center"/>
    </xf>
    <xf numFmtId="0" fontId="6" fillId="33" borderId="19" xfId="0" applyFont="1" applyFill="1" applyBorder="1" applyAlignment="1">
      <alignment horizontal="left" vertical="center"/>
    </xf>
    <xf numFmtId="0" fontId="6" fillId="33" borderId="20" xfId="0" applyFont="1" applyFill="1" applyBorder="1" applyAlignment="1">
      <alignment horizontal="left" vertical="center"/>
    </xf>
    <xf numFmtId="0" fontId="3" fillId="33" borderId="10" xfId="0" applyNumberFormat="1" applyFont="1" applyFill="1" applyBorder="1" applyAlignment="1">
      <alignment horizontal="left" vertical="top"/>
    </xf>
    <xf numFmtId="0" fontId="3" fillId="33" borderId="15" xfId="0" applyFont="1" applyFill="1" applyBorder="1" applyAlignment="1">
      <alignment horizontal="left" vertical="top" wrapText="1"/>
    </xf>
    <xf numFmtId="0" fontId="3" fillId="33" borderId="19" xfId="0" applyFont="1" applyFill="1" applyBorder="1" applyAlignment="1">
      <alignment horizontal="left" vertical="top" wrapText="1"/>
    </xf>
    <xf numFmtId="49" fontId="3" fillId="33" borderId="16" xfId="0" applyNumberFormat="1" applyFont="1" applyFill="1" applyBorder="1" applyAlignment="1">
      <alignment horizontal="center" vertical="center"/>
    </xf>
    <xf numFmtId="0" fontId="48" fillId="0" borderId="0" xfId="0" applyFont="1" applyFill="1" applyBorder="1" applyAlignment="1">
      <alignment horizontal="left"/>
    </xf>
    <xf numFmtId="202" fontId="3" fillId="33" borderId="11" xfId="0" applyNumberFormat="1" applyFont="1" applyFill="1" applyBorder="1" applyAlignment="1">
      <alignment horizontal="center" vertical="center" wrapText="1"/>
    </xf>
    <xf numFmtId="202" fontId="3" fillId="33" borderId="16" xfId="0" applyNumberFormat="1" applyFont="1" applyFill="1" applyBorder="1" applyAlignment="1">
      <alignment horizontal="center" vertical="center" wrapText="1"/>
    </xf>
    <xf numFmtId="202" fontId="3" fillId="33" borderId="13" xfId="0" applyNumberFormat="1" applyFont="1" applyFill="1" applyBorder="1" applyAlignment="1">
      <alignment horizontal="center" vertical="center" wrapText="1"/>
    </xf>
    <xf numFmtId="172" fontId="3" fillId="33" borderId="11" xfId="0" applyNumberFormat="1" applyFont="1" applyFill="1" applyBorder="1" applyAlignment="1">
      <alignment horizontal="center" vertical="center" wrapText="1"/>
    </xf>
    <xf numFmtId="172" fontId="3" fillId="33" borderId="16" xfId="0" applyNumberFormat="1" applyFont="1" applyFill="1" applyBorder="1" applyAlignment="1">
      <alignment horizontal="center" vertical="center" wrapText="1"/>
    </xf>
    <xf numFmtId="172" fontId="3" fillId="33" borderId="13" xfId="0" applyNumberFormat="1" applyFont="1" applyFill="1" applyBorder="1" applyAlignment="1">
      <alignment horizontal="center" vertical="center" wrapText="1"/>
    </xf>
    <xf numFmtId="2" fontId="3" fillId="33" borderId="11" xfId="0" applyNumberFormat="1" applyFont="1" applyFill="1" applyBorder="1" applyAlignment="1">
      <alignment horizontal="justify" vertical="center"/>
    </xf>
    <xf numFmtId="2" fontId="3" fillId="33" borderId="16" xfId="0" applyNumberFormat="1" applyFont="1" applyFill="1" applyBorder="1" applyAlignment="1">
      <alignment horizontal="justify" vertical="center"/>
    </xf>
    <xf numFmtId="2" fontId="3" fillId="33" borderId="13" xfId="0" applyNumberFormat="1" applyFont="1" applyFill="1" applyBorder="1" applyAlignment="1">
      <alignment horizontal="justify" vertical="center"/>
    </xf>
    <xf numFmtId="0" fontId="3" fillId="33" borderId="11"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3" xfId="0" applyFont="1" applyFill="1" applyBorder="1" applyAlignment="1">
      <alignment horizontal="left" vertical="center" wrapText="1"/>
    </xf>
    <xf numFmtId="3" fontId="3" fillId="33" borderId="11" xfId="0" applyNumberFormat="1" applyFont="1" applyFill="1" applyBorder="1" applyAlignment="1">
      <alignment horizontal="center" vertical="center" wrapText="1"/>
    </xf>
    <xf numFmtId="3" fontId="3" fillId="33" borderId="16"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4" fontId="3" fillId="33" borderId="16" xfId="0" applyNumberFormat="1" applyFont="1" applyFill="1" applyBorder="1" applyAlignment="1">
      <alignment horizontal="center" vertical="center" wrapText="1"/>
    </xf>
    <xf numFmtId="0" fontId="3" fillId="33" borderId="11" xfId="56" applyNumberFormat="1" applyFont="1" applyFill="1" applyBorder="1" applyAlignment="1" applyProtection="1">
      <alignment horizontal="center" vertical="center" wrapText="1"/>
      <protection/>
    </xf>
    <xf numFmtId="0" fontId="3" fillId="33" borderId="16" xfId="56" applyNumberFormat="1" applyFont="1" applyFill="1" applyBorder="1" applyAlignment="1" applyProtection="1">
      <alignment horizontal="center" vertical="center" wrapText="1"/>
      <protection/>
    </xf>
    <xf numFmtId="0" fontId="3" fillId="33" borderId="13" xfId="56" applyNumberFormat="1" applyFont="1" applyFill="1" applyBorder="1" applyAlignment="1" applyProtection="1">
      <alignment horizontal="center" vertical="center" wrapText="1"/>
      <protection/>
    </xf>
    <xf numFmtId="0" fontId="3" fillId="33" borderId="13" xfId="0" applyFont="1" applyFill="1" applyBorder="1" applyAlignment="1">
      <alignment horizontal="justify"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irazhetdinovaov\AppData\Local\Microsoft\Windows\Temporary%20Internet%20Files\Content.Outlook\TZGBF7IR\&#1043;&#1055;%202014-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казатели"/>
      <sheetName val="Долгосрочные показатели "/>
      <sheetName val="Распределение расходов"/>
      <sheetName val="КАИП "/>
      <sheetName val="НИД"/>
      <sheetName val="Ресурсное обеспечение"/>
      <sheetName val="Гос.задания"/>
      <sheetName val="Показатели подпрограммы 1"/>
      <sheetName val="Мероприятия подпрограммы 1"/>
      <sheetName val="Показатели подпрограммы 2"/>
      <sheetName val="Мероприятия подпрограммы 2"/>
      <sheetName val="Показатели подпрограммы 3"/>
      <sheetName val="Мероприятия подпрограммы 3"/>
      <sheetName val="Показатели подпрограммы 4"/>
      <sheetName val="Мероприятия подпрограммы 4"/>
      <sheetName val="Показатели подпрограммы 5"/>
      <sheetName val="Мероприятия подпрограммы 5"/>
    </sheetNames>
    <sheetDataSet>
      <sheetData sheetId="10">
        <row r="67">
          <cell r="B67" t="str">
            <v>Проведение  конкурсов, фестивалей, конференций, форумов одаренных детей Эвенкийского мунципального района , в том числе приглашение специалистов для проведения мастер-классов, тренингов, семинаров для педагогов и детей, тьюторское сопровождение групп учащ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M28"/>
  <sheetViews>
    <sheetView view="pageBreakPreview" zoomScale="83" zoomScaleNormal="79" zoomScaleSheetLayoutView="83" workbookViewId="0" topLeftCell="A1">
      <pane ySplit="6" topLeftCell="A7" activePane="bottomLeft" state="frozen"/>
      <selection pane="topLeft" activeCell="A1" sqref="A1"/>
      <selection pane="bottomLeft" activeCell="A7" sqref="A7:K7"/>
    </sheetView>
  </sheetViews>
  <sheetFormatPr defaultColWidth="9.00390625" defaultRowHeight="12.75"/>
  <cols>
    <col min="1" max="1" width="6.25390625" style="23" customWidth="1"/>
    <col min="2" max="2" width="79.125" style="1" customWidth="1"/>
    <col min="3" max="3" width="12.00390625" style="1" customWidth="1"/>
    <col min="4" max="4" width="15.375" style="1" customWidth="1"/>
    <col min="5" max="5" width="11.375" style="1" hidden="1" customWidth="1"/>
    <col min="6" max="11" width="11.375" style="1" customWidth="1"/>
    <col min="12" max="12" width="9.125" style="19" customWidth="1"/>
    <col min="13" max="13" width="9.125" style="18" customWidth="1"/>
    <col min="14" max="16384" width="9.125" style="1" customWidth="1"/>
  </cols>
  <sheetData>
    <row r="1" spans="1:11" ht="51.75" customHeight="1">
      <c r="A1" s="17"/>
      <c r="B1" s="15"/>
      <c r="C1" s="16"/>
      <c r="D1" s="15"/>
      <c r="F1" s="154" t="s">
        <v>142</v>
      </c>
      <c r="G1" s="154"/>
      <c r="H1" s="154"/>
      <c r="I1" s="154"/>
      <c r="J1" s="154"/>
      <c r="K1" s="154"/>
    </row>
    <row r="2" spans="1:11" ht="38.25" customHeight="1">
      <c r="A2" s="17"/>
      <c r="B2" s="78"/>
      <c r="C2" s="16"/>
      <c r="D2" s="15"/>
      <c r="F2" s="75"/>
      <c r="G2" s="75"/>
      <c r="H2" s="75"/>
      <c r="I2" s="75"/>
      <c r="J2" s="118"/>
      <c r="K2" s="75"/>
    </row>
    <row r="3" spans="1:11" ht="37.5" customHeight="1">
      <c r="A3" s="152" t="s">
        <v>56</v>
      </c>
      <c r="B3" s="152"/>
      <c r="C3" s="152"/>
      <c r="D3" s="152"/>
      <c r="E3" s="152"/>
      <c r="F3" s="152"/>
      <c r="G3" s="152"/>
      <c r="H3" s="152"/>
      <c r="I3" s="152"/>
      <c r="J3" s="152"/>
      <c r="K3" s="152"/>
    </row>
    <row r="4" spans="1:11" ht="25.5" customHeight="1">
      <c r="A4" s="155" t="s">
        <v>8</v>
      </c>
      <c r="B4" s="156" t="s">
        <v>57</v>
      </c>
      <c r="C4" s="156" t="s">
        <v>4</v>
      </c>
      <c r="D4" s="156" t="s">
        <v>103</v>
      </c>
      <c r="E4" s="151" t="s">
        <v>23</v>
      </c>
      <c r="F4" s="151" t="s">
        <v>21</v>
      </c>
      <c r="G4" s="151" t="s">
        <v>22</v>
      </c>
      <c r="H4" s="151" t="s">
        <v>24</v>
      </c>
      <c r="I4" s="151" t="s">
        <v>25</v>
      </c>
      <c r="J4" s="151" t="s">
        <v>26</v>
      </c>
      <c r="K4" s="151" t="s">
        <v>172</v>
      </c>
    </row>
    <row r="5" spans="1:11" ht="25.5" customHeight="1">
      <c r="A5" s="155"/>
      <c r="B5" s="156"/>
      <c r="C5" s="156"/>
      <c r="D5" s="156"/>
      <c r="E5" s="151"/>
      <c r="F5" s="151"/>
      <c r="G5" s="151"/>
      <c r="H5" s="151"/>
      <c r="I5" s="151"/>
      <c r="J5" s="151"/>
      <c r="K5" s="151"/>
    </row>
    <row r="6" spans="1:11" ht="25.5" customHeight="1">
      <c r="A6" s="155"/>
      <c r="B6" s="156"/>
      <c r="C6" s="156"/>
      <c r="D6" s="156"/>
      <c r="E6" s="151"/>
      <c r="F6" s="151"/>
      <c r="G6" s="151"/>
      <c r="H6" s="151"/>
      <c r="I6" s="151"/>
      <c r="J6" s="151"/>
      <c r="K6" s="151"/>
    </row>
    <row r="7" spans="1:11" ht="39.75" customHeight="1">
      <c r="A7" s="153" t="s">
        <v>54</v>
      </c>
      <c r="B7" s="153"/>
      <c r="C7" s="153"/>
      <c r="D7" s="153"/>
      <c r="E7" s="153"/>
      <c r="F7" s="153"/>
      <c r="G7" s="153"/>
      <c r="H7" s="153"/>
      <c r="I7" s="153"/>
      <c r="J7" s="153"/>
      <c r="K7" s="153"/>
    </row>
    <row r="8" spans="1:13" s="22" customFormat="1" ht="72.75" customHeight="1">
      <c r="A8" s="36">
        <v>1</v>
      </c>
      <c r="B8" s="37" t="s">
        <v>27</v>
      </c>
      <c r="C8" s="38" t="s">
        <v>2</v>
      </c>
      <c r="D8" s="73" t="s">
        <v>104</v>
      </c>
      <c r="E8" s="39">
        <v>2.34</v>
      </c>
      <c r="F8" s="39">
        <v>1.64</v>
      </c>
      <c r="G8" s="39">
        <v>0.85</v>
      </c>
      <c r="H8" s="39">
        <v>0.85</v>
      </c>
      <c r="I8" s="39">
        <v>0.85</v>
      </c>
      <c r="J8" s="39">
        <v>0.85</v>
      </c>
      <c r="K8" s="39">
        <v>0.85</v>
      </c>
      <c r="L8" s="20"/>
      <c r="M8" s="21"/>
    </row>
    <row r="9" spans="1:11" ht="33.75" customHeight="1">
      <c r="A9" s="77" t="s">
        <v>105</v>
      </c>
      <c r="B9" s="40" t="s">
        <v>31</v>
      </c>
      <c r="C9" s="41" t="s">
        <v>2</v>
      </c>
      <c r="D9" s="73" t="s">
        <v>104</v>
      </c>
      <c r="E9" s="42">
        <v>546.3</v>
      </c>
      <c r="F9" s="41">
        <v>754.1</v>
      </c>
      <c r="G9" s="41">
        <v>804.4</v>
      </c>
      <c r="H9" s="41">
        <v>804.9</v>
      </c>
      <c r="I9" s="41">
        <v>805</v>
      </c>
      <c r="J9" s="119">
        <v>805.4</v>
      </c>
      <c r="K9" s="41">
        <v>805.4</v>
      </c>
    </row>
    <row r="10" spans="1:11" ht="84" customHeight="1">
      <c r="A10" s="77" t="s">
        <v>106</v>
      </c>
      <c r="B10" s="37" t="s">
        <v>81</v>
      </c>
      <c r="C10" s="38" t="s">
        <v>2</v>
      </c>
      <c r="D10" s="73" t="s">
        <v>104</v>
      </c>
      <c r="E10" s="43">
        <v>80</v>
      </c>
      <c r="F10" s="38">
        <v>98</v>
      </c>
      <c r="G10" s="38">
        <v>98.1</v>
      </c>
      <c r="H10" s="38">
        <v>98.1</v>
      </c>
      <c r="I10" s="38">
        <v>98.1</v>
      </c>
      <c r="J10" s="38">
        <v>98.1</v>
      </c>
      <c r="K10" s="38">
        <v>98.1</v>
      </c>
    </row>
    <row r="11" spans="1:11" ht="105.75" customHeight="1">
      <c r="A11" s="77" t="s">
        <v>107</v>
      </c>
      <c r="B11" s="37" t="s">
        <v>75</v>
      </c>
      <c r="C11" s="38" t="s">
        <v>2</v>
      </c>
      <c r="D11" s="73" t="s">
        <v>104</v>
      </c>
      <c r="E11" s="38" t="s">
        <v>0</v>
      </c>
      <c r="F11" s="38" t="s">
        <v>0</v>
      </c>
      <c r="G11" s="38" t="s">
        <v>0</v>
      </c>
      <c r="H11" s="38">
        <v>5</v>
      </c>
      <c r="I11" s="38">
        <v>30</v>
      </c>
      <c r="J11" s="38">
        <v>60</v>
      </c>
      <c r="K11" s="38">
        <v>60</v>
      </c>
    </row>
    <row r="12" spans="1:11" ht="100.5" customHeight="1">
      <c r="A12" s="77" t="s">
        <v>108</v>
      </c>
      <c r="B12" s="40" t="s">
        <v>28</v>
      </c>
      <c r="C12" s="44" t="s">
        <v>2</v>
      </c>
      <c r="D12" s="73" t="s">
        <v>104</v>
      </c>
      <c r="E12" s="45">
        <v>15.6</v>
      </c>
      <c r="F12" s="45">
        <v>13.6</v>
      </c>
      <c r="G12" s="46">
        <v>13.6</v>
      </c>
      <c r="H12" s="46">
        <v>9</v>
      </c>
      <c r="I12" s="46">
        <v>9</v>
      </c>
      <c r="J12" s="47">
        <v>9</v>
      </c>
      <c r="K12" s="47">
        <v>9</v>
      </c>
    </row>
    <row r="13" spans="1:11" ht="86.25" customHeight="1">
      <c r="A13" s="77" t="s">
        <v>109</v>
      </c>
      <c r="B13" s="37" t="s">
        <v>29</v>
      </c>
      <c r="C13" s="48" t="s">
        <v>2</v>
      </c>
      <c r="D13" s="73" t="s">
        <v>104</v>
      </c>
      <c r="E13" s="49">
        <v>83.66</v>
      </c>
      <c r="F13" s="49">
        <v>50</v>
      </c>
      <c r="G13" s="49">
        <v>50</v>
      </c>
      <c r="H13" s="49">
        <v>50</v>
      </c>
      <c r="I13" s="49">
        <v>60</v>
      </c>
      <c r="J13" s="49">
        <v>60</v>
      </c>
      <c r="K13" s="49">
        <v>60</v>
      </c>
    </row>
    <row r="14" spans="1:11" ht="41.25" customHeight="1">
      <c r="A14" s="77" t="s">
        <v>110</v>
      </c>
      <c r="B14" s="37" t="s">
        <v>16</v>
      </c>
      <c r="C14" s="48" t="s">
        <v>2</v>
      </c>
      <c r="D14" s="73" t="s">
        <v>104</v>
      </c>
      <c r="E14" s="50">
        <v>90</v>
      </c>
      <c r="F14" s="50">
        <v>100</v>
      </c>
      <c r="G14" s="50">
        <v>100</v>
      </c>
      <c r="H14" s="50">
        <v>100</v>
      </c>
      <c r="I14" s="50">
        <v>100</v>
      </c>
      <c r="J14" s="50">
        <v>100</v>
      </c>
      <c r="K14" s="50">
        <v>100</v>
      </c>
    </row>
    <row r="15" spans="1:11" ht="69" customHeight="1">
      <c r="A15" s="77" t="s">
        <v>111</v>
      </c>
      <c r="B15" s="37" t="s">
        <v>30</v>
      </c>
      <c r="C15" s="48" t="s">
        <v>2</v>
      </c>
      <c r="D15" s="73" t="s">
        <v>104</v>
      </c>
      <c r="E15" s="49">
        <v>9.78</v>
      </c>
      <c r="F15" s="49">
        <v>11.6</v>
      </c>
      <c r="G15" s="49">
        <v>6.1</v>
      </c>
      <c r="H15" s="49">
        <v>6</v>
      </c>
      <c r="I15" s="49">
        <v>6</v>
      </c>
      <c r="J15" s="49">
        <v>5</v>
      </c>
      <c r="K15" s="49">
        <v>5</v>
      </c>
    </row>
    <row r="16" spans="1:12" ht="54.75" customHeight="1">
      <c r="A16" s="77" t="s">
        <v>112</v>
      </c>
      <c r="B16" s="37" t="s">
        <v>55</v>
      </c>
      <c r="C16" s="51" t="s">
        <v>2</v>
      </c>
      <c r="D16" s="73" t="s">
        <v>104</v>
      </c>
      <c r="E16" s="52">
        <v>35</v>
      </c>
      <c r="F16" s="52">
        <v>1.7</v>
      </c>
      <c r="G16" s="52">
        <v>1.5</v>
      </c>
      <c r="H16" s="52">
        <v>1.5</v>
      </c>
      <c r="I16" s="52">
        <v>1.5</v>
      </c>
      <c r="J16" s="52">
        <v>1.5</v>
      </c>
      <c r="K16" s="52">
        <v>1.5</v>
      </c>
      <c r="L16" s="150" t="s">
        <v>34</v>
      </c>
    </row>
    <row r="17" spans="1:12" ht="97.5" customHeight="1">
      <c r="A17" s="77" t="s">
        <v>113</v>
      </c>
      <c r="B17" s="37" t="s">
        <v>76</v>
      </c>
      <c r="C17" s="51" t="s">
        <v>2</v>
      </c>
      <c r="D17" s="73" t="s">
        <v>104</v>
      </c>
      <c r="E17" s="52">
        <v>45</v>
      </c>
      <c r="F17" s="52">
        <v>91</v>
      </c>
      <c r="G17" s="52">
        <v>92</v>
      </c>
      <c r="H17" s="52">
        <v>92</v>
      </c>
      <c r="I17" s="52">
        <v>92</v>
      </c>
      <c r="J17" s="52">
        <v>92</v>
      </c>
      <c r="K17" s="52">
        <v>92</v>
      </c>
      <c r="L17" s="150"/>
    </row>
    <row r="18" spans="1:11" ht="69" customHeight="1">
      <c r="A18" s="53" t="s">
        <v>114</v>
      </c>
      <c r="B18" s="54" t="s">
        <v>32</v>
      </c>
      <c r="C18" s="38" t="s">
        <v>2</v>
      </c>
      <c r="D18" s="73" t="s">
        <v>104</v>
      </c>
      <c r="E18" s="48">
        <v>70</v>
      </c>
      <c r="F18" s="48">
        <v>70</v>
      </c>
      <c r="G18" s="48">
        <v>70</v>
      </c>
      <c r="H18" s="48">
        <v>70.2</v>
      </c>
      <c r="I18" s="48">
        <v>70.4</v>
      </c>
      <c r="J18" s="48">
        <v>70.6</v>
      </c>
      <c r="K18" s="48">
        <v>70.6</v>
      </c>
    </row>
    <row r="19" spans="1:11" ht="54" customHeight="1">
      <c r="A19" s="53" t="s">
        <v>115</v>
      </c>
      <c r="B19" s="55" t="s">
        <v>88</v>
      </c>
      <c r="C19" s="53" t="s">
        <v>2</v>
      </c>
      <c r="D19" s="73" t="s">
        <v>104</v>
      </c>
      <c r="E19" s="55"/>
      <c r="F19" s="53" t="s">
        <v>91</v>
      </c>
      <c r="G19" s="53" t="s">
        <v>92</v>
      </c>
      <c r="H19" s="53" t="s">
        <v>93</v>
      </c>
      <c r="I19" s="53" t="s">
        <v>93</v>
      </c>
      <c r="J19" s="53" t="s">
        <v>93</v>
      </c>
      <c r="K19" s="53" t="s">
        <v>93</v>
      </c>
    </row>
    <row r="20" spans="1:11" ht="60.75" customHeight="1">
      <c r="A20" s="53" t="s">
        <v>116</v>
      </c>
      <c r="B20" s="54" t="s">
        <v>33</v>
      </c>
      <c r="C20" s="38" t="s">
        <v>2</v>
      </c>
      <c r="D20" s="73" t="s">
        <v>104</v>
      </c>
      <c r="E20" s="48">
        <v>78.4</v>
      </c>
      <c r="F20" s="48">
        <v>70</v>
      </c>
      <c r="G20" s="48">
        <v>70</v>
      </c>
      <c r="H20" s="48">
        <v>70</v>
      </c>
      <c r="I20" s="48">
        <v>70</v>
      </c>
      <c r="J20" s="48">
        <v>70</v>
      </c>
      <c r="K20" s="48">
        <v>70</v>
      </c>
    </row>
    <row r="21" spans="1:11" ht="44.25" customHeight="1">
      <c r="A21" s="53" t="s">
        <v>117</v>
      </c>
      <c r="B21" s="54" t="s">
        <v>77</v>
      </c>
      <c r="C21" s="38" t="s">
        <v>14</v>
      </c>
      <c r="D21" s="73" t="s">
        <v>104</v>
      </c>
      <c r="E21" s="48"/>
      <c r="F21" s="48">
        <v>50</v>
      </c>
      <c r="G21" s="48">
        <v>51</v>
      </c>
      <c r="H21" s="48">
        <v>51</v>
      </c>
      <c r="I21" s="48">
        <v>52</v>
      </c>
      <c r="J21" s="48">
        <v>52</v>
      </c>
      <c r="K21" s="48">
        <v>52</v>
      </c>
    </row>
    <row r="22" spans="1:11" ht="52.5" customHeight="1">
      <c r="A22" s="53" t="s">
        <v>118</v>
      </c>
      <c r="B22" s="54" t="s">
        <v>78</v>
      </c>
      <c r="C22" s="38" t="s">
        <v>14</v>
      </c>
      <c r="D22" s="73" t="s">
        <v>104</v>
      </c>
      <c r="E22" s="48"/>
      <c r="F22" s="48">
        <v>55</v>
      </c>
      <c r="G22" s="48">
        <v>60</v>
      </c>
      <c r="H22" s="48">
        <v>60</v>
      </c>
      <c r="I22" s="48">
        <v>60</v>
      </c>
      <c r="J22" s="48">
        <v>60</v>
      </c>
      <c r="K22" s="48">
        <v>60</v>
      </c>
    </row>
    <row r="23" spans="1:11" ht="40.5" customHeight="1">
      <c r="A23" s="57" t="s">
        <v>119</v>
      </c>
      <c r="B23" s="58" t="s">
        <v>18</v>
      </c>
      <c r="C23" s="44" t="s">
        <v>2</v>
      </c>
      <c r="D23" s="73" t="s">
        <v>104</v>
      </c>
      <c r="E23" s="59">
        <v>82.9</v>
      </c>
      <c r="F23" s="59">
        <v>37</v>
      </c>
      <c r="G23" s="59">
        <v>37</v>
      </c>
      <c r="H23" s="59">
        <v>37</v>
      </c>
      <c r="I23" s="59">
        <v>37</v>
      </c>
      <c r="J23" s="56">
        <v>37</v>
      </c>
      <c r="K23" s="56">
        <v>37</v>
      </c>
    </row>
    <row r="24" spans="1:11" ht="31.5">
      <c r="A24" s="60" t="s">
        <v>120</v>
      </c>
      <c r="B24" s="54" t="s">
        <v>79</v>
      </c>
      <c r="C24" s="48" t="s">
        <v>2</v>
      </c>
      <c r="D24" s="73" t="s">
        <v>104</v>
      </c>
      <c r="E24" s="56"/>
      <c r="F24" s="56">
        <v>4</v>
      </c>
      <c r="G24" s="56">
        <v>4</v>
      </c>
      <c r="H24" s="56">
        <v>3</v>
      </c>
      <c r="I24" s="56">
        <v>3</v>
      </c>
      <c r="J24" s="56">
        <v>3</v>
      </c>
      <c r="K24" s="56">
        <v>3</v>
      </c>
    </row>
    <row r="25" spans="1:11" ht="31.5">
      <c r="A25" s="60" t="s">
        <v>121</v>
      </c>
      <c r="B25" s="54" t="s">
        <v>80</v>
      </c>
      <c r="C25" s="48" t="s">
        <v>2</v>
      </c>
      <c r="D25" s="73" t="s">
        <v>104</v>
      </c>
      <c r="E25" s="56"/>
      <c r="F25" s="56">
        <v>3</v>
      </c>
      <c r="G25" s="56">
        <v>3</v>
      </c>
      <c r="H25" s="56">
        <v>2</v>
      </c>
      <c r="I25" s="56">
        <v>2</v>
      </c>
      <c r="J25" s="56">
        <v>2</v>
      </c>
      <c r="K25" s="56">
        <v>2</v>
      </c>
    </row>
    <row r="26" spans="1:11" ht="31.5">
      <c r="A26" s="60" t="s">
        <v>122</v>
      </c>
      <c r="B26" s="54" t="s">
        <v>102</v>
      </c>
      <c r="C26" s="48" t="s">
        <v>14</v>
      </c>
      <c r="D26" s="73" t="s">
        <v>104</v>
      </c>
      <c r="E26" s="56"/>
      <c r="F26" s="56">
        <v>59</v>
      </c>
      <c r="G26" s="56">
        <v>70</v>
      </c>
      <c r="H26" s="56">
        <v>75</v>
      </c>
      <c r="I26" s="56">
        <v>80</v>
      </c>
      <c r="J26" s="56">
        <v>85</v>
      </c>
      <c r="K26" s="56">
        <v>85</v>
      </c>
    </row>
    <row r="27" spans="1:11" ht="20.25" customHeight="1">
      <c r="A27" s="61"/>
      <c r="B27" s="62"/>
      <c r="C27" s="63"/>
      <c r="D27" s="74">
        <f>SUM(D24:D26,D23,D20:D22,D19,D18,D12:D17,D9:D11,D8)</f>
        <v>0</v>
      </c>
      <c r="E27" s="74">
        <f>SUM(E24:E26,E23,E20:E22,E19,E18,E12:E17,E9:E11,E8)</f>
        <v>1138.98</v>
      </c>
      <c r="F27" s="74"/>
      <c r="G27" s="64"/>
      <c r="H27" s="64"/>
      <c r="I27" s="64"/>
      <c r="J27" s="64"/>
      <c r="K27" s="64"/>
    </row>
    <row r="28" spans="1:11" ht="26.25" customHeight="1">
      <c r="A28" s="65" t="s">
        <v>69</v>
      </c>
      <c r="B28" s="65"/>
      <c r="C28" s="65"/>
      <c r="D28" s="65"/>
      <c r="E28" s="66"/>
      <c r="F28" s="66"/>
      <c r="G28" s="66"/>
      <c r="H28" s="67"/>
      <c r="I28" s="68" t="s">
        <v>70</v>
      </c>
      <c r="J28" s="68"/>
      <c r="K28" s="69"/>
    </row>
  </sheetData>
  <sheetProtection/>
  <mergeCells count="15">
    <mergeCell ref="F1:K1"/>
    <mergeCell ref="A4:A6"/>
    <mergeCell ref="B4:B6"/>
    <mergeCell ref="C4:C6"/>
    <mergeCell ref="D4:D6"/>
    <mergeCell ref="J4:J6"/>
    <mergeCell ref="L16:L17"/>
    <mergeCell ref="F4:F6"/>
    <mergeCell ref="A3:K3"/>
    <mergeCell ref="E4:E6"/>
    <mergeCell ref="G4:G6"/>
    <mergeCell ref="H4:H6"/>
    <mergeCell ref="I4:I6"/>
    <mergeCell ref="K4:K6"/>
    <mergeCell ref="A7:K7"/>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1:T131"/>
  <sheetViews>
    <sheetView tabSelected="1" view="pageBreakPreview" zoomScale="75" zoomScaleNormal="98" zoomScaleSheetLayoutView="75" zoomScalePageLayoutView="0" workbookViewId="0" topLeftCell="A1">
      <pane ySplit="5" topLeftCell="A15" activePane="bottomLeft" state="frozen"/>
      <selection pane="topLeft" activeCell="A1" sqref="A1"/>
      <selection pane="bottomLeft" activeCell="B15" sqref="B15:B19"/>
    </sheetView>
  </sheetViews>
  <sheetFormatPr defaultColWidth="9.00390625" defaultRowHeight="12.75"/>
  <cols>
    <col min="1" max="1" width="6.625" style="6" customWidth="1"/>
    <col min="2" max="2" width="60.875" style="1" customWidth="1"/>
    <col min="3" max="3" width="21.875" style="7" customWidth="1"/>
    <col min="4" max="4" width="9.25390625" style="7" bestFit="1" customWidth="1"/>
    <col min="5" max="5" width="10.375" style="7" bestFit="1" customWidth="1"/>
    <col min="6" max="6" width="12.00390625" style="7" customWidth="1"/>
    <col min="7" max="7" width="9.25390625" style="7" bestFit="1" customWidth="1"/>
    <col min="8" max="12" width="17.875" style="1" customWidth="1"/>
    <col min="13" max="13" width="55.625" style="1" customWidth="1"/>
    <col min="14" max="15" width="13.875" style="1" bestFit="1" customWidth="1"/>
    <col min="16" max="16" width="15.875" style="1" customWidth="1"/>
    <col min="17" max="17" width="15.75390625" style="1" bestFit="1" customWidth="1"/>
    <col min="18" max="19" width="9.125" style="1" customWidth="1"/>
    <col min="20" max="20" width="14.00390625" style="1" bestFit="1" customWidth="1"/>
    <col min="21" max="16384" width="9.125" style="1" customWidth="1"/>
  </cols>
  <sheetData>
    <row r="1" spans="1:16" s="3" customFormat="1" ht="75" customHeight="1">
      <c r="A1" s="2"/>
      <c r="B1" s="5"/>
      <c r="C1" s="4"/>
      <c r="D1" s="4"/>
      <c r="E1" s="4"/>
      <c r="F1" s="4"/>
      <c r="G1" s="4"/>
      <c r="H1" s="174"/>
      <c r="I1" s="174"/>
      <c r="J1" s="106"/>
      <c r="L1" s="154" t="s">
        <v>143</v>
      </c>
      <c r="M1" s="154"/>
      <c r="N1" s="26"/>
      <c r="O1" s="26"/>
      <c r="P1" s="26"/>
    </row>
    <row r="2" spans="1:13" s="3" customFormat="1" ht="15.75">
      <c r="A2" s="175" t="s">
        <v>41</v>
      </c>
      <c r="B2" s="175"/>
      <c r="C2" s="175"/>
      <c r="D2" s="175"/>
      <c r="E2" s="175"/>
      <c r="F2" s="175"/>
      <c r="G2" s="175"/>
      <c r="H2" s="175"/>
      <c r="I2" s="175"/>
      <c r="J2" s="175"/>
      <c r="K2" s="175"/>
      <c r="L2" s="175"/>
      <c r="M2" s="175"/>
    </row>
    <row r="3" spans="1:13" s="3" customFormat="1" ht="15.75">
      <c r="A3" s="151" t="s">
        <v>8</v>
      </c>
      <c r="B3" s="151" t="s">
        <v>17</v>
      </c>
      <c r="C3" s="151" t="s">
        <v>58</v>
      </c>
      <c r="D3" s="176" t="s">
        <v>35</v>
      </c>
      <c r="E3" s="177"/>
      <c r="F3" s="177"/>
      <c r="G3" s="178"/>
      <c r="H3" s="176" t="s">
        <v>39</v>
      </c>
      <c r="I3" s="177"/>
      <c r="J3" s="177"/>
      <c r="K3" s="177"/>
      <c r="L3" s="178"/>
      <c r="M3" s="184" t="s">
        <v>53</v>
      </c>
    </row>
    <row r="4" spans="1:13" s="3" customFormat="1" ht="15.75">
      <c r="A4" s="151"/>
      <c r="B4" s="151"/>
      <c r="C4" s="151"/>
      <c r="D4" s="24" t="s">
        <v>58</v>
      </c>
      <c r="E4" s="24" t="s">
        <v>36</v>
      </c>
      <c r="F4" s="24" t="s">
        <v>37</v>
      </c>
      <c r="G4" s="24" t="s">
        <v>38</v>
      </c>
      <c r="H4" s="25">
        <v>2014</v>
      </c>
      <c r="I4" s="8">
        <v>2015</v>
      </c>
      <c r="J4" s="8">
        <v>2016</v>
      </c>
      <c r="K4" s="8">
        <v>2017</v>
      </c>
      <c r="L4" s="8" t="s">
        <v>40</v>
      </c>
      <c r="M4" s="185"/>
    </row>
    <row r="5" spans="1:13" ht="26.25" customHeight="1">
      <c r="A5" s="179" t="s">
        <v>54</v>
      </c>
      <c r="B5" s="179"/>
      <c r="C5" s="179"/>
      <c r="D5" s="179"/>
      <c r="E5" s="179"/>
      <c r="F5" s="179"/>
      <c r="G5" s="179"/>
      <c r="H5" s="179"/>
      <c r="I5" s="179"/>
      <c r="J5" s="179"/>
      <c r="K5" s="179"/>
      <c r="L5" s="179"/>
      <c r="M5" s="179"/>
    </row>
    <row r="6" spans="1:15" ht="24" customHeight="1">
      <c r="A6" s="180" t="s">
        <v>186</v>
      </c>
      <c r="B6" s="181"/>
      <c r="C6" s="181"/>
      <c r="D6" s="181"/>
      <c r="E6" s="181"/>
      <c r="F6" s="181"/>
      <c r="G6" s="181"/>
      <c r="H6" s="181"/>
      <c r="I6" s="181"/>
      <c r="J6" s="181"/>
      <c r="K6" s="181"/>
      <c r="L6" s="181"/>
      <c r="M6" s="182"/>
      <c r="O6" s="3"/>
    </row>
    <row r="7" spans="1:16" ht="24" customHeight="1">
      <c r="A7" s="170" t="s">
        <v>13</v>
      </c>
      <c r="B7" s="171" t="s">
        <v>59</v>
      </c>
      <c r="C7" s="191" t="s">
        <v>60</v>
      </c>
      <c r="D7" s="173" t="s">
        <v>61</v>
      </c>
      <c r="E7" s="191" t="s">
        <v>46</v>
      </c>
      <c r="F7" s="173" t="s">
        <v>126</v>
      </c>
      <c r="G7" s="86">
        <v>111</v>
      </c>
      <c r="H7" s="107">
        <v>81440.6</v>
      </c>
      <c r="I7" s="107">
        <v>75969.79</v>
      </c>
      <c r="J7" s="107">
        <v>77261.67</v>
      </c>
      <c r="K7" s="107">
        <v>77261.67</v>
      </c>
      <c r="L7" s="108">
        <f>SUM(H7:K7)</f>
        <v>311933.73</v>
      </c>
      <c r="M7" s="212" t="s">
        <v>168</v>
      </c>
      <c r="N7" s="96"/>
      <c r="O7" s="85"/>
      <c r="P7" s="99"/>
    </row>
    <row r="8" spans="1:15" ht="24" customHeight="1">
      <c r="A8" s="170"/>
      <c r="B8" s="171"/>
      <c r="C8" s="191"/>
      <c r="D8" s="173"/>
      <c r="E8" s="191"/>
      <c r="F8" s="173"/>
      <c r="G8" s="86">
        <v>112</v>
      </c>
      <c r="H8" s="107">
        <v>10516.082</v>
      </c>
      <c r="I8" s="107">
        <v>9832.085</v>
      </c>
      <c r="J8" s="107">
        <v>10178.257</v>
      </c>
      <c r="K8" s="107">
        <v>10178.257</v>
      </c>
      <c r="L8" s="108">
        <f aca="true" t="shared" si="0" ref="L8:L34">SUM(H8:K8)</f>
        <v>40704.681</v>
      </c>
      <c r="M8" s="213"/>
      <c r="N8" s="96"/>
      <c r="O8" s="85"/>
    </row>
    <row r="9" spans="1:15" ht="24" customHeight="1">
      <c r="A9" s="170"/>
      <c r="B9" s="171"/>
      <c r="C9" s="191"/>
      <c r="D9" s="173"/>
      <c r="E9" s="191"/>
      <c r="F9" s="173"/>
      <c r="G9" s="86">
        <v>244</v>
      </c>
      <c r="H9" s="107">
        <v>163979.353</v>
      </c>
      <c r="I9" s="107">
        <v>153638.492</v>
      </c>
      <c r="J9" s="107">
        <v>153652.492</v>
      </c>
      <c r="K9" s="107">
        <v>153652.492</v>
      </c>
      <c r="L9" s="108">
        <f t="shared" si="0"/>
        <v>624922.829</v>
      </c>
      <c r="M9" s="213"/>
      <c r="N9" s="96"/>
      <c r="O9" s="85"/>
    </row>
    <row r="10" spans="1:15" ht="24" customHeight="1">
      <c r="A10" s="170"/>
      <c r="B10" s="171"/>
      <c r="C10" s="191"/>
      <c r="D10" s="173"/>
      <c r="E10" s="191"/>
      <c r="F10" s="173"/>
      <c r="G10" s="86">
        <v>611</v>
      </c>
      <c r="H10" s="107">
        <v>0</v>
      </c>
      <c r="I10" s="107">
        <v>43367.445</v>
      </c>
      <c r="J10" s="107">
        <v>43367.445</v>
      </c>
      <c r="K10" s="107">
        <v>43367.445</v>
      </c>
      <c r="L10" s="108">
        <f t="shared" si="0"/>
        <v>130102.335</v>
      </c>
      <c r="M10" s="213"/>
      <c r="N10" s="96"/>
      <c r="O10" s="85"/>
    </row>
    <row r="11" spans="1:15" ht="24" customHeight="1">
      <c r="A11" s="170"/>
      <c r="B11" s="171"/>
      <c r="C11" s="191"/>
      <c r="D11" s="173"/>
      <c r="E11" s="191"/>
      <c r="F11" s="173"/>
      <c r="G11" s="86">
        <v>612</v>
      </c>
      <c r="H11" s="107">
        <v>0</v>
      </c>
      <c r="I11" s="107">
        <v>510.705</v>
      </c>
      <c r="J11" s="107">
        <v>510.705</v>
      </c>
      <c r="K11" s="107">
        <v>510.705</v>
      </c>
      <c r="L11" s="108">
        <f t="shared" si="0"/>
        <v>1532.115</v>
      </c>
      <c r="M11" s="213"/>
      <c r="N11" s="96"/>
      <c r="O11" s="85"/>
    </row>
    <row r="12" spans="1:15" ht="24" customHeight="1">
      <c r="A12" s="170"/>
      <c r="B12" s="171"/>
      <c r="C12" s="191"/>
      <c r="D12" s="173"/>
      <c r="E12" s="191"/>
      <c r="F12" s="173"/>
      <c r="G12" s="86">
        <v>831</v>
      </c>
      <c r="H12" s="107">
        <v>10.554</v>
      </c>
      <c r="I12" s="107">
        <v>0</v>
      </c>
      <c r="J12" s="107">
        <v>0</v>
      </c>
      <c r="K12" s="107">
        <v>0</v>
      </c>
      <c r="L12" s="108">
        <f t="shared" si="0"/>
        <v>10.554</v>
      </c>
      <c r="M12" s="213"/>
      <c r="N12" s="96"/>
      <c r="O12" s="85"/>
    </row>
    <row r="13" spans="1:15" ht="24" customHeight="1">
      <c r="A13" s="170"/>
      <c r="B13" s="171"/>
      <c r="C13" s="191"/>
      <c r="D13" s="173"/>
      <c r="E13" s="191"/>
      <c r="F13" s="173"/>
      <c r="G13" s="86">
        <v>851</v>
      </c>
      <c r="H13" s="107">
        <v>229.182</v>
      </c>
      <c r="I13" s="107">
        <v>101.223</v>
      </c>
      <c r="J13" s="107">
        <v>112.31</v>
      </c>
      <c r="K13" s="107">
        <v>112.31</v>
      </c>
      <c r="L13" s="108">
        <f t="shared" si="0"/>
        <v>555.025</v>
      </c>
      <c r="M13" s="213"/>
      <c r="N13" s="96"/>
      <c r="O13" s="100"/>
    </row>
    <row r="14" spans="1:20" s="66" customFormat="1" ht="28.5" customHeight="1">
      <c r="A14" s="170"/>
      <c r="B14" s="171"/>
      <c r="C14" s="191"/>
      <c r="D14" s="173"/>
      <c r="E14" s="191"/>
      <c r="F14" s="173"/>
      <c r="G14" s="134">
        <v>852</v>
      </c>
      <c r="H14" s="108">
        <v>381.445</v>
      </c>
      <c r="I14" s="108">
        <v>264.115</v>
      </c>
      <c r="J14" s="108">
        <v>220</v>
      </c>
      <c r="K14" s="108">
        <v>220</v>
      </c>
      <c r="L14" s="108">
        <f t="shared" si="0"/>
        <v>1085.56</v>
      </c>
      <c r="M14" s="214"/>
      <c r="N14" s="97"/>
      <c r="O14" s="101"/>
      <c r="T14" s="83"/>
    </row>
    <row r="15" spans="1:20" s="66" customFormat="1" ht="53.25" customHeight="1">
      <c r="A15" s="167" t="s">
        <v>10</v>
      </c>
      <c r="B15" s="215" t="s">
        <v>197</v>
      </c>
      <c r="C15" s="163" t="s">
        <v>60</v>
      </c>
      <c r="D15" s="165" t="s">
        <v>61</v>
      </c>
      <c r="E15" s="163" t="s">
        <v>46</v>
      </c>
      <c r="F15" s="165" t="s">
        <v>127</v>
      </c>
      <c r="G15" s="128">
        <v>111</v>
      </c>
      <c r="H15" s="111">
        <v>98994.727</v>
      </c>
      <c r="I15" s="111">
        <v>86907.85</v>
      </c>
      <c r="J15" s="111">
        <v>86907.85</v>
      </c>
      <c r="K15" s="111">
        <v>86907.85</v>
      </c>
      <c r="L15" s="108">
        <f t="shared" si="0"/>
        <v>359718.277</v>
      </c>
      <c r="M15" s="212" t="s">
        <v>168</v>
      </c>
      <c r="N15" s="82"/>
      <c r="O15" s="82"/>
      <c r="T15" s="83"/>
    </row>
    <row r="16" spans="1:20" s="66" customFormat="1" ht="57" customHeight="1">
      <c r="A16" s="204"/>
      <c r="B16" s="216"/>
      <c r="C16" s="169"/>
      <c r="D16" s="172"/>
      <c r="E16" s="169"/>
      <c r="F16" s="172"/>
      <c r="G16" s="128">
        <v>112</v>
      </c>
      <c r="H16" s="111">
        <v>541.742</v>
      </c>
      <c r="I16" s="111">
        <v>409.041</v>
      </c>
      <c r="J16" s="111">
        <v>409.041</v>
      </c>
      <c r="K16" s="111">
        <v>409.041</v>
      </c>
      <c r="L16" s="108">
        <f t="shared" si="0"/>
        <v>1768.865</v>
      </c>
      <c r="M16" s="213"/>
      <c r="N16" s="82"/>
      <c r="O16" s="82"/>
      <c r="T16" s="83"/>
    </row>
    <row r="17" spans="1:20" s="66" customFormat="1" ht="57" customHeight="1">
      <c r="A17" s="204"/>
      <c r="B17" s="216"/>
      <c r="C17" s="169"/>
      <c r="D17" s="172"/>
      <c r="E17" s="169"/>
      <c r="F17" s="172"/>
      <c r="G17" s="128">
        <v>244</v>
      </c>
      <c r="H17" s="111">
        <v>6735.631</v>
      </c>
      <c r="I17" s="111">
        <v>3399.551</v>
      </c>
      <c r="J17" s="111">
        <v>3313.271</v>
      </c>
      <c r="K17" s="111">
        <v>3313.271</v>
      </c>
      <c r="L17" s="108">
        <f t="shared" si="0"/>
        <v>16761.724</v>
      </c>
      <c r="M17" s="213"/>
      <c r="N17" s="82"/>
      <c r="O17" s="82"/>
      <c r="T17" s="83"/>
    </row>
    <row r="18" spans="1:20" s="66" customFormat="1" ht="57" customHeight="1">
      <c r="A18" s="204"/>
      <c r="B18" s="216"/>
      <c r="C18" s="169"/>
      <c r="D18" s="172"/>
      <c r="E18" s="169"/>
      <c r="F18" s="172"/>
      <c r="G18" s="128">
        <v>611</v>
      </c>
      <c r="H18" s="111">
        <v>0</v>
      </c>
      <c r="I18" s="111">
        <v>22161.072</v>
      </c>
      <c r="J18" s="111">
        <v>22161.072</v>
      </c>
      <c r="K18" s="111">
        <v>22161.072</v>
      </c>
      <c r="L18" s="108">
        <f t="shared" si="0"/>
        <v>66483.216</v>
      </c>
      <c r="M18" s="213"/>
      <c r="N18" s="82"/>
      <c r="O18" s="82"/>
      <c r="T18" s="83"/>
    </row>
    <row r="19" spans="1:17" ht="66.75" customHeight="1">
      <c r="A19" s="168"/>
      <c r="B19" s="217"/>
      <c r="C19" s="164"/>
      <c r="D19" s="166"/>
      <c r="E19" s="164"/>
      <c r="F19" s="166"/>
      <c r="G19" s="38">
        <v>612</v>
      </c>
      <c r="H19" s="111">
        <v>0</v>
      </c>
      <c r="I19" s="111">
        <v>175.086</v>
      </c>
      <c r="J19" s="111">
        <v>175.086</v>
      </c>
      <c r="K19" s="111">
        <v>175.086</v>
      </c>
      <c r="L19" s="108">
        <f t="shared" si="0"/>
        <v>525.258</v>
      </c>
      <c r="M19" s="214"/>
      <c r="N19" s="34"/>
      <c r="O19" s="34"/>
      <c r="Q19" s="34"/>
    </row>
    <row r="20" spans="1:17" ht="66.75" customHeight="1">
      <c r="A20" s="167" t="s">
        <v>43</v>
      </c>
      <c r="B20" s="215" t="s">
        <v>144</v>
      </c>
      <c r="C20" s="163" t="s">
        <v>60</v>
      </c>
      <c r="D20" s="165" t="s">
        <v>61</v>
      </c>
      <c r="E20" s="163" t="s">
        <v>46</v>
      </c>
      <c r="F20" s="165" t="s">
        <v>145</v>
      </c>
      <c r="G20" s="132">
        <v>111</v>
      </c>
      <c r="H20" s="111">
        <v>7612.8</v>
      </c>
      <c r="I20" s="111">
        <v>5764.85</v>
      </c>
      <c r="J20" s="111">
        <v>5764.85</v>
      </c>
      <c r="K20" s="111">
        <v>5764.85</v>
      </c>
      <c r="L20" s="108">
        <f t="shared" si="0"/>
        <v>24907.35</v>
      </c>
      <c r="M20" s="133"/>
      <c r="N20" s="34"/>
      <c r="O20" s="34"/>
      <c r="Q20" s="34"/>
    </row>
    <row r="21" spans="1:17" ht="127.5" customHeight="1">
      <c r="A21" s="168"/>
      <c r="B21" s="217"/>
      <c r="C21" s="164"/>
      <c r="D21" s="166"/>
      <c r="E21" s="164"/>
      <c r="F21" s="166"/>
      <c r="G21" s="128">
        <v>612</v>
      </c>
      <c r="H21" s="111">
        <v>0</v>
      </c>
      <c r="I21" s="111">
        <v>1484.25</v>
      </c>
      <c r="J21" s="111">
        <v>1484.25</v>
      </c>
      <c r="K21" s="111">
        <v>1484.25</v>
      </c>
      <c r="L21" s="108">
        <f t="shared" si="0"/>
        <v>4452.75</v>
      </c>
      <c r="M21" s="38" t="s">
        <v>187</v>
      </c>
      <c r="N21" s="34"/>
      <c r="O21" s="34"/>
      <c r="Q21" s="34"/>
    </row>
    <row r="22" spans="1:16" ht="111.75" customHeight="1">
      <c r="A22" s="126" t="s">
        <v>44</v>
      </c>
      <c r="B22" s="79" t="s">
        <v>62</v>
      </c>
      <c r="C22" s="128" t="s">
        <v>60</v>
      </c>
      <c r="D22" s="131" t="s">
        <v>61</v>
      </c>
      <c r="E22" s="128" t="s">
        <v>46</v>
      </c>
      <c r="F22" s="131" t="s">
        <v>128</v>
      </c>
      <c r="G22" s="128">
        <v>111</v>
      </c>
      <c r="H22" s="111">
        <v>129.8</v>
      </c>
      <c r="I22" s="111">
        <v>129.8</v>
      </c>
      <c r="J22" s="111">
        <v>129.8</v>
      </c>
      <c r="K22" s="111">
        <v>129.8</v>
      </c>
      <c r="L22" s="108">
        <f t="shared" si="0"/>
        <v>519.2</v>
      </c>
      <c r="M22" s="38" t="s">
        <v>187</v>
      </c>
      <c r="O22" s="34"/>
      <c r="P22" s="34"/>
    </row>
    <row r="23" spans="1:13" s="66" customFormat="1" ht="111.75" customHeight="1">
      <c r="A23" s="140" t="s">
        <v>45</v>
      </c>
      <c r="B23" s="79" t="s">
        <v>155</v>
      </c>
      <c r="C23" s="134" t="s">
        <v>60</v>
      </c>
      <c r="D23" s="131" t="s">
        <v>61</v>
      </c>
      <c r="E23" s="128" t="s">
        <v>52</v>
      </c>
      <c r="F23" s="131" t="s">
        <v>129</v>
      </c>
      <c r="G23" s="128">
        <v>313</v>
      </c>
      <c r="H23" s="111">
        <v>1275</v>
      </c>
      <c r="I23" s="111">
        <v>1060.8</v>
      </c>
      <c r="J23" s="111">
        <v>1060.8</v>
      </c>
      <c r="K23" s="111">
        <v>1060.8</v>
      </c>
      <c r="L23" s="108">
        <f t="shared" si="0"/>
        <v>4457.4</v>
      </c>
      <c r="M23" s="132" t="s">
        <v>72</v>
      </c>
    </row>
    <row r="24" spans="1:13" s="66" customFormat="1" ht="48" customHeight="1">
      <c r="A24" s="167" t="s">
        <v>47</v>
      </c>
      <c r="B24" s="218" t="s">
        <v>157</v>
      </c>
      <c r="C24" s="163" t="s">
        <v>60</v>
      </c>
      <c r="D24" s="165" t="s">
        <v>61</v>
      </c>
      <c r="E24" s="163" t="s">
        <v>48</v>
      </c>
      <c r="F24" s="165" t="s">
        <v>130</v>
      </c>
      <c r="G24" s="134">
        <v>244</v>
      </c>
      <c r="H24" s="111">
        <v>44</v>
      </c>
      <c r="I24" s="111">
        <v>44</v>
      </c>
      <c r="J24" s="111">
        <v>44</v>
      </c>
      <c r="K24" s="111">
        <v>44</v>
      </c>
      <c r="L24" s="108">
        <f t="shared" si="0"/>
        <v>176</v>
      </c>
      <c r="M24" s="163" t="s">
        <v>141</v>
      </c>
    </row>
    <row r="25" spans="1:13" s="66" customFormat="1" ht="85.5" customHeight="1">
      <c r="A25" s="168"/>
      <c r="B25" s="219"/>
      <c r="C25" s="164"/>
      <c r="D25" s="166"/>
      <c r="E25" s="164"/>
      <c r="F25" s="166"/>
      <c r="G25" s="134">
        <v>313</v>
      </c>
      <c r="H25" s="108">
        <v>1400</v>
      </c>
      <c r="I25" s="108">
        <v>1352.4</v>
      </c>
      <c r="J25" s="108">
        <v>1352.4</v>
      </c>
      <c r="K25" s="108">
        <v>1352.4</v>
      </c>
      <c r="L25" s="108">
        <f t="shared" si="0"/>
        <v>5457.2</v>
      </c>
      <c r="M25" s="164"/>
    </row>
    <row r="26" spans="1:13" s="66" customFormat="1" ht="182.25" customHeight="1">
      <c r="A26" s="126" t="s">
        <v>95</v>
      </c>
      <c r="B26" s="137" t="s">
        <v>151</v>
      </c>
      <c r="C26" s="127" t="s">
        <v>60</v>
      </c>
      <c r="D26" s="130" t="s">
        <v>61</v>
      </c>
      <c r="E26" s="134" t="s">
        <v>46</v>
      </c>
      <c r="F26" s="130" t="s">
        <v>152</v>
      </c>
      <c r="G26" s="134">
        <v>111</v>
      </c>
      <c r="H26" s="108">
        <v>198.5</v>
      </c>
      <c r="I26" s="108">
        <v>0</v>
      </c>
      <c r="J26" s="108">
        <v>0</v>
      </c>
      <c r="K26" s="108">
        <v>0</v>
      </c>
      <c r="L26" s="108">
        <f t="shared" si="0"/>
        <v>198.5</v>
      </c>
      <c r="M26" s="128" t="s">
        <v>141</v>
      </c>
    </row>
    <row r="27" spans="1:13" s="66" customFormat="1" ht="168" customHeight="1">
      <c r="A27" s="126" t="s">
        <v>96</v>
      </c>
      <c r="B27" s="113" t="s">
        <v>153</v>
      </c>
      <c r="C27" s="127" t="s">
        <v>60</v>
      </c>
      <c r="D27" s="130" t="s">
        <v>61</v>
      </c>
      <c r="E27" s="127" t="s">
        <v>46</v>
      </c>
      <c r="F27" s="130" t="s">
        <v>154</v>
      </c>
      <c r="G27" s="134">
        <v>111</v>
      </c>
      <c r="H27" s="108">
        <v>542.6</v>
      </c>
      <c r="I27" s="108">
        <v>0</v>
      </c>
      <c r="J27" s="108">
        <v>0</v>
      </c>
      <c r="K27" s="108">
        <v>0</v>
      </c>
      <c r="L27" s="108">
        <f t="shared" si="0"/>
        <v>542.6</v>
      </c>
      <c r="M27" s="128"/>
    </row>
    <row r="28" spans="1:13" s="66" customFormat="1" ht="234" customHeight="1">
      <c r="A28" s="126" t="s">
        <v>97</v>
      </c>
      <c r="B28" s="71" t="s">
        <v>156</v>
      </c>
      <c r="C28" s="134" t="s">
        <v>60</v>
      </c>
      <c r="D28" s="130" t="s">
        <v>61</v>
      </c>
      <c r="E28" s="127" t="s">
        <v>48</v>
      </c>
      <c r="F28" s="130" t="s">
        <v>148</v>
      </c>
      <c r="G28" s="134">
        <v>313</v>
      </c>
      <c r="H28" s="114">
        <v>267.3</v>
      </c>
      <c r="I28" s="114">
        <v>297.1</v>
      </c>
      <c r="J28" s="114">
        <v>297.1</v>
      </c>
      <c r="K28" s="114">
        <v>297.1</v>
      </c>
      <c r="L28" s="108">
        <f t="shared" si="0"/>
        <v>1158.6</v>
      </c>
      <c r="M28" s="126" t="s">
        <v>141</v>
      </c>
    </row>
    <row r="29" spans="1:13" s="66" customFormat="1" ht="234" customHeight="1">
      <c r="A29" s="138" t="s">
        <v>191</v>
      </c>
      <c r="B29" s="136" t="s">
        <v>195</v>
      </c>
      <c r="C29" s="127" t="s">
        <v>192</v>
      </c>
      <c r="D29" s="130" t="s">
        <v>193</v>
      </c>
      <c r="E29" s="127">
        <v>701</v>
      </c>
      <c r="F29" s="130" t="s">
        <v>194</v>
      </c>
      <c r="G29" s="134">
        <v>414</v>
      </c>
      <c r="H29" s="114">
        <v>0</v>
      </c>
      <c r="I29" s="114">
        <v>55570.339</v>
      </c>
      <c r="J29" s="114">
        <v>0</v>
      </c>
      <c r="K29" s="114">
        <v>0</v>
      </c>
      <c r="L29" s="108">
        <f t="shared" si="0"/>
        <v>55570.339</v>
      </c>
      <c r="M29" s="142" t="s">
        <v>196</v>
      </c>
    </row>
    <row r="30" spans="1:13" s="66" customFormat="1" ht="47.25" customHeight="1">
      <c r="A30" s="167" t="s">
        <v>175</v>
      </c>
      <c r="B30" s="163" t="s">
        <v>94</v>
      </c>
      <c r="C30" s="163" t="s">
        <v>192</v>
      </c>
      <c r="D30" s="220">
        <v>513</v>
      </c>
      <c r="E30" s="222" t="s">
        <v>46</v>
      </c>
      <c r="F30" s="165">
        <v>5110715</v>
      </c>
      <c r="G30" s="76">
        <v>243</v>
      </c>
      <c r="H30" s="107">
        <v>2356.982</v>
      </c>
      <c r="I30" s="107">
        <v>0</v>
      </c>
      <c r="J30" s="107">
        <v>0</v>
      </c>
      <c r="K30" s="107">
        <v>0</v>
      </c>
      <c r="L30" s="108">
        <f t="shared" si="0"/>
        <v>2356.982</v>
      </c>
      <c r="M30" s="71" t="s">
        <v>164</v>
      </c>
    </row>
    <row r="31" spans="1:13" s="66" customFormat="1" ht="31.5" customHeight="1">
      <c r="A31" s="204"/>
      <c r="B31" s="169"/>
      <c r="C31" s="169"/>
      <c r="D31" s="221"/>
      <c r="E31" s="223"/>
      <c r="F31" s="172"/>
      <c r="G31" s="76">
        <v>244</v>
      </c>
      <c r="H31" s="107">
        <v>1120.088</v>
      </c>
      <c r="I31" s="107">
        <v>0</v>
      </c>
      <c r="J31" s="107">
        <v>0</v>
      </c>
      <c r="K31" s="107">
        <v>0</v>
      </c>
      <c r="L31" s="108">
        <f t="shared" si="0"/>
        <v>1120.088</v>
      </c>
      <c r="M31" s="71" t="s">
        <v>178</v>
      </c>
    </row>
    <row r="32" spans="1:13" s="66" customFormat="1" ht="40.5" customHeight="1">
      <c r="A32" s="204"/>
      <c r="B32" s="169"/>
      <c r="C32" s="169"/>
      <c r="D32" s="221"/>
      <c r="E32" s="223"/>
      <c r="F32" s="166"/>
      <c r="G32" s="134">
        <v>414</v>
      </c>
      <c r="H32" s="107">
        <v>6295.877</v>
      </c>
      <c r="I32" s="107">
        <v>0</v>
      </c>
      <c r="J32" s="107">
        <v>0</v>
      </c>
      <c r="K32" s="107">
        <v>0</v>
      </c>
      <c r="L32" s="108">
        <f t="shared" si="0"/>
        <v>6295.877</v>
      </c>
      <c r="M32" s="71" t="s">
        <v>165</v>
      </c>
    </row>
    <row r="33" spans="1:13" s="66" customFormat="1" ht="134.25" customHeight="1">
      <c r="A33" s="204"/>
      <c r="B33" s="169"/>
      <c r="C33" s="169"/>
      <c r="D33" s="221"/>
      <c r="E33" s="223"/>
      <c r="F33" s="165" t="s">
        <v>149</v>
      </c>
      <c r="G33" s="134">
        <v>243</v>
      </c>
      <c r="H33" s="107">
        <v>0</v>
      </c>
      <c r="I33" s="107">
        <v>5720.1</v>
      </c>
      <c r="J33" s="107">
        <v>0</v>
      </c>
      <c r="K33" s="107">
        <v>0</v>
      </c>
      <c r="L33" s="108">
        <f t="shared" si="0"/>
        <v>5720.1</v>
      </c>
      <c r="M33" s="71" t="s">
        <v>183</v>
      </c>
    </row>
    <row r="34" spans="1:14" s="66" customFormat="1" ht="47.25" customHeight="1">
      <c r="A34" s="204"/>
      <c r="B34" s="169"/>
      <c r="C34" s="169"/>
      <c r="D34" s="221"/>
      <c r="E34" s="223"/>
      <c r="F34" s="166"/>
      <c r="G34" s="134">
        <v>414</v>
      </c>
      <c r="H34" s="107">
        <v>0</v>
      </c>
      <c r="I34" s="107">
        <v>4341.6</v>
      </c>
      <c r="J34" s="107">
        <v>0</v>
      </c>
      <c r="K34" s="107">
        <v>0</v>
      </c>
      <c r="L34" s="108">
        <f t="shared" si="0"/>
        <v>4341.6</v>
      </c>
      <c r="M34" s="122" t="s">
        <v>184</v>
      </c>
      <c r="N34" s="31"/>
    </row>
    <row r="35" spans="1:14" ht="15.75">
      <c r="A35" s="201" t="s">
        <v>5</v>
      </c>
      <c r="B35" s="201"/>
      <c r="C35" s="87"/>
      <c r="D35" s="87"/>
      <c r="E35" s="87"/>
      <c r="F35" s="87"/>
      <c r="G35" s="87"/>
      <c r="H35" s="108">
        <f>SUM(H7:H34)</f>
        <v>384072.263</v>
      </c>
      <c r="I35" s="108">
        <f>SUM(I7:I34)</f>
        <v>472501.694</v>
      </c>
      <c r="J35" s="108">
        <f>SUM(J7:J34)</f>
        <v>408402.399</v>
      </c>
      <c r="K35" s="108">
        <f>SUM(K7:K34)</f>
        <v>408402.399</v>
      </c>
      <c r="L35" s="108">
        <f>SUM(L7:L34)</f>
        <v>1673378.755</v>
      </c>
      <c r="M35" s="89"/>
      <c r="N35" s="34"/>
    </row>
    <row r="36" spans="1:15" ht="21.75" customHeight="1">
      <c r="A36" s="188" t="s">
        <v>87</v>
      </c>
      <c r="B36" s="189"/>
      <c r="C36" s="189"/>
      <c r="D36" s="189"/>
      <c r="E36" s="189"/>
      <c r="F36" s="189"/>
      <c r="G36" s="189"/>
      <c r="H36" s="189"/>
      <c r="I36" s="189"/>
      <c r="J36" s="189"/>
      <c r="K36" s="189"/>
      <c r="L36" s="189"/>
      <c r="M36" s="190"/>
      <c r="O36" s="3"/>
    </row>
    <row r="37" spans="1:17" ht="21.75" customHeight="1">
      <c r="A37" s="165" t="s">
        <v>11</v>
      </c>
      <c r="B37" s="157" t="s">
        <v>63</v>
      </c>
      <c r="C37" s="163" t="s">
        <v>60</v>
      </c>
      <c r="D37" s="157">
        <v>507</v>
      </c>
      <c r="E37" s="157" t="s">
        <v>49</v>
      </c>
      <c r="F37" s="157">
        <v>5110020</v>
      </c>
      <c r="G37" s="134">
        <v>111</v>
      </c>
      <c r="H37" s="107">
        <v>130076.624</v>
      </c>
      <c r="I37" s="107">
        <v>91880.026</v>
      </c>
      <c r="J37" s="107">
        <v>95365.726</v>
      </c>
      <c r="K37" s="107">
        <v>95365.726</v>
      </c>
      <c r="L37" s="107">
        <f>SUM(H37:K37)</f>
        <v>412688.102</v>
      </c>
      <c r="M37" s="206" t="s">
        <v>169</v>
      </c>
      <c r="N37" s="123"/>
      <c r="O37" s="85"/>
      <c r="P37" s="84"/>
      <c r="Q37" s="99"/>
    </row>
    <row r="38" spans="1:15" ht="21.75" customHeight="1">
      <c r="A38" s="172"/>
      <c r="B38" s="158"/>
      <c r="C38" s="169"/>
      <c r="D38" s="158"/>
      <c r="E38" s="158"/>
      <c r="F38" s="158"/>
      <c r="G38" s="134">
        <v>112</v>
      </c>
      <c r="H38" s="107">
        <v>15907.694</v>
      </c>
      <c r="I38" s="107">
        <v>15314.279</v>
      </c>
      <c r="J38" s="107">
        <v>15564.465</v>
      </c>
      <c r="K38" s="107">
        <v>15564.465</v>
      </c>
      <c r="L38" s="107">
        <f aca="true" t="shared" si="1" ref="L38:L58">SUM(H38:K38)</f>
        <v>62350.903</v>
      </c>
      <c r="M38" s="207"/>
      <c r="N38" s="123"/>
      <c r="O38" s="85"/>
    </row>
    <row r="39" spans="1:15" ht="21.75" customHeight="1">
      <c r="A39" s="172"/>
      <c r="B39" s="158"/>
      <c r="C39" s="169"/>
      <c r="D39" s="158"/>
      <c r="E39" s="158"/>
      <c r="F39" s="158"/>
      <c r="G39" s="134">
        <v>244</v>
      </c>
      <c r="H39" s="107">
        <v>220658.74</v>
      </c>
      <c r="I39" s="107">
        <v>176717.194</v>
      </c>
      <c r="J39" s="107">
        <v>177968.199</v>
      </c>
      <c r="K39" s="107">
        <v>177968.199</v>
      </c>
      <c r="L39" s="107">
        <f t="shared" si="1"/>
        <v>753312.332</v>
      </c>
      <c r="M39" s="207"/>
      <c r="N39" s="123"/>
      <c r="O39" s="85"/>
    </row>
    <row r="40" spans="1:15" ht="21.75" customHeight="1">
      <c r="A40" s="172"/>
      <c r="B40" s="158"/>
      <c r="C40" s="169"/>
      <c r="D40" s="158"/>
      <c r="E40" s="158"/>
      <c r="F40" s="158"/>
      <c r="G40" s="134">
        <v>611</v>
      </c>
      <c r="H40" s="107">
        <v>0</v>
      </c>
      <c r="I40" s="107">
        <v>115794.272</v>
      </c>
      <c r="J40" s="107">
        <v>134464.287</v>
      </c>
      <c r="K40" s="107">
        <v>134464.287</v>
      </c>
      <c r="L40" s="107">
        <f t="shared" si="1"/>
        <v>384722.846</v>
      </c>
      <c r="M40" s="207"/>
      <c r="N40" s="123"/>
      <c r="O40" s="85"/>
    </row>
    <row r="41" spans="1:15" ht="21.75" customHeight="1">
      <c r="A41" s="172"/>
      <c r="B41" s="158"/>
      <c r="C41" s="169"/>
      <c r="D41" s="158"/>
      <c r="E41" s="158"/>
      <c r="F41" s="158"/>
      <c r="G41" s="134">
        <v>612</v>
      </c>
      <c r="H41" s="107">
        <v>0</v>
      </c>
      <c r="I41" s="107">
        <v>4575.554</v>
      </c>
      <c r="J41" s="107">
        <v>5045.304</v>
      </c>
      <c r="K41" s="107">
        <v>5045.304</v>
      </c>
      <c r="L41" s="107">
        <f t="shared" si="1"/>
        <v>14666.162</v>
      </c>
      <c r="M41" s="207"/>
      <c r="N41" s="123"/>
      <c r="O41" s="85"/>
    </row>
    <row r="42" spans="1:15" ht="21.75" customHeight="1">
      <c r="A42" s="172"/>
      <c r="B42" s="158"/>
      <c r="C42" s="169"/>
      <c r="D42" s="158"/>
      <c r="E42" s="158"/>
      <c r="F42" s="158"/>
      <c r="G42" s="134">
        <v>851</v>
      </c>
      <c r="H42" s="107">
        <v>664.592</v>
      </c>
      <c r="I42" s="107">
        <v>142.715</v>
      </c>
      <c r="J42" s="107">
        <v>142.715</v>
      </c>
      <c r="K42" s="107">
        <v>142.715</v>
      </c>
      <c r="L42" s="107">
        <f t="shared" si="1"/>
        <v>1092.737</v>
      </c>
      <c r="M42" s="207"/>
      <c r="N42" s="123"/>
      <c r="O42" s="100"/>
    </row>
    <row r="43" spans="1:15" ht="27.75" customHeight="1">
      <c r="A43" s="166"/>
      <c r="B43" s="159"/>
      <c r="C43" s="164"/>
      <c r="D43" s="159"/>
      <c r="E43" s="159"/>
      <c r="F43" s="159"/>
      <c r="G43" s="134">
        <v>852</v>
      </c>
      <c r="H43" s="107">
        <v>260.976</v>
      </c>
      <c r="I43" s="107">
        <v>158.579</v>
      </c>
      <c r="J43" s="107">
        <v>201.079</v>
      </c>
      <c r="K43" s="107">
        <v>201.079</v>
      </c>
      <c r="L43" s="107">
        <f t="shared" si="1"/>
        <v>821.713</v>
      </c>
      <c r="M43" s="208"/>
      <c r="N43" s="123"/>
      <c r="O43" s="85"/>
    </row>
    <row r="44" spans="1:13" ht="78" customHeight="1">
      <c r="A44" s="165" t="s">
        <v>123</v>
      </c>
      <c r="B44" s="224" t="s">
        <v>64</v>
      </c>
      <c r="C44" s="163" t="s">
        <v>60</v>
      </c>
      <c r="D44" s="157">
        <v>507</v>
      </c>
      <c r="E44" s="157" t="s">
        <v>49</v>
      </c>
      <c r="F44" s="157">
        <v>5117564</v>
      </c>
      <c r="G44" s="132">
        <v>111</v>
      </c>
      <c r="H44" s="115">
        <v>212276.872</v>
      </c>
      <c r="I44" s="115">
        <v>173626.039</v>
      </c>
      <c r="J44" s="115">
        <v>173626.039</v>
      </c>
      <c r="K44" s="115">
        <v>173626.039</v>
      </c>
      <c r="L44" s="107">
        <f t="shared" si="1"/>
        <v>733154.989</v>
      </c>
      <c r="M44" s="160" t="s">
        <v>170</v>
      </c>
    </row>
    <row r="45" spans="1:13" ht="63" customHeight="1">
      <c r="A45" s="172"/>
      <c r="B45" s="225"/>
      <c r="C45" s="169"/>
      <c r="D45" s="158"/>
      <c r="E45" s="158"/>
      <c r="F45" s="158"/>
      <c r="G45" s="132">
        <v>112</v>
      </c>
      <c r="H45" s="115">
        <v>2678.267</v>
      </c>
      <c r="I45" s="115">
        <v>1743.815</v>
      </c>
      <c r="J45" s="115">
        <v>1743.815</v>
      </c>
      <c r="K45" s="115">
        <v>1743.815</v>
      </c>
      <c r="L45" s="107">
        <f t="shared" si="1"/>
        <v>7909.712</v>
      </c>
      <c r="M45" s="161"/>
    </row>
    <row r="46" spans="1:13" ht="63" customHeight="1">
      <c r="A46" s="172"/>
      <c r="B46" s="225"/>
      <c r="C46" s="169"/>
      <c r="D46" s="158"/>
      <c r="E46" s="158"/>
      <c r="F46" s="158"/>
      <c r="G46" s="132">
        <v>244</v>
      </c>
      <c r="H46" s="115">
        <v>17332.06</v>
      </c>
      <c r="I46" s="115">
        <v>9165.399</v>
      </c>
      <c r="J46" s="115">
        <v>9165.399</v>
      </c>
      <c r="K46" s="115">
        <v>9165.399</v>
      </c>
      <c r="L46" s="107">
        <f t="shared" si="1"/>
        <v>44828.257</v>
      </c>
      <c r="M46" s="161"/>
    </row>
    <row r="47" spans="1:13" ht="63" customHeight="1">
      <c r="A47" s="172"/>
      <c r="B47" s="225"/>
      <c r="C47" s="169"/>
      <c r="D47" s="158"/>
      <c r="E47" s="158"/>
      <c r="F47" s="158"/>
      <c r="G47" s="132">
        <v>611</v>
      </c>
      <c r="H47" s="115">
        <v>0</v>
      </c>
      <c r="I47" s="115">
        <v>105382.542</v>
      </c>
      <c r="J47" s="115">
        <v>105382.542</v>
      </c>
      <c r="K47" s="115">
        <v>105382.542</v>
      </c>
      <c r="L47" s="107">
        <f t="shared" si="1"/>
        <v>316147.626</v>
      </c>
      <c r="M47" s="161"/>
    </row>
    <row r="48" spans="1:17" s="66" customFormat="1" ht="29.25" customHeight="1">
      <c r="A48" s="166"/>
      <c r="B48" s="226"/>
      <c r="C48" s="164"/>
      <c r="D48" s="159"/>
      <c r="E48" s="159"/>
      <c r="F48" s="159"/>
      <c r="G48" s="132">
        <v>612</v>
      </c>
      <c r="H48" s="115">
        <v>0</v>
      </c>
      <c r="I48" s="115">
        <v>2043.805</v>
      </c>
      <c r="J48" s="115">
        <v>2043.805</v>
      </c>
      <c r="K48" s="115">
        <v>2043.805</v>
      </c>
      <c r="L48" s="107">
        <f t="shared" si="1"/>
        <v>6131.415</v>
      </c>
      <c r="M48" s="162"/>
      <c r="N48" s="81"/>
      <c r="O48" s="82"/>
      <c r="P48" s="81"/>
      <c r="Q48" s="81"/>
    </row>
    <row r="49" spans="1:17" s="66" customFormat="1" ht="29.25" customHeight="1">
      <c r="A49" s="167" t="s">
        <v>3</v>
      </c>
      <c r="B49" s="163" t="s">
        <v>158</v>
      </c>
      <c r="C49" s="163" t="s">
        <v>60</v>
      </c>
      <c r="D49" s="165" t="s">
        <v>61</v>
      </c>
      <c r="E49" s="163" t="s">
        <v>48</v>
      </c>
      <c r="F49" s="165" t="s">
        <v>131</v>
      </c>
      <c r="G49" s="132">
        <v>244</v>
      </c>
      <c r="H49" s="108">
        <v>32122.2</v>
      </c>
      <c r="I49" s="115">
        <v>19078.09</v>
      </c>
      <c r="J49" s="115">
        <v>19078.09</v>
      </c>
      <c r="K49" s="115">
        <v>19078.09</v>
      </c>
      <c r="L49" s="107">
        <f t="shared" si="1"/>
        <v>89356.47</v>
      </c>
      <c r="M49" s="141"/>
      <c r="N49" s="81"/>
      <c r="O49" s="82"/>
      <c r="P49" s="81"/>
      <c r="Q49" s="81"/>
    </row>
    <row r="50" spans="1:13" s="66" customFormat="1" ht="114.75" customHeight="1">
      <c r="A50" s="168"/>
      <c r="B50" s="164"/>
      <c r="C50" s="164"/>
      <c r="D50" s="166"/>
      <c r="E50" s="164"/>
      <c r="F50" s="166"/>
      <c r="G50" s="134">
        <v>612</v>
      </c>
      <c r="H50" s="108">
        <v>0</v>
      </c>
      <c r="I50" s="108">
        <v>13152.71</v>
      </c>
      <c r="J50" s="108">
        <v>13152.71</v>
      </c>
      <c r="K50" s="108">
        <v>13152.71</v>
      </c>
      <c r="L50" s="107">
        <f t="shared" si="1"/>
        <v>39458.13</v>
      </c>
      <c r="M50" s="70" t="s">
        <v>171</v>
      </c>
    </row>
    <row r="51" spans="1:13" s="66" customFormat="1" ht="315" customHeight="1">
      <c r="A51" s="140" t="s">
        <v>12</v>
      </c>
      <c r="B51" s="71" t="s">
        <v>160</v>
      </c>
      <c r="C51" s="134" t="s">
        <v>60</v>
      </c>
      <c r="D51" s="135" t="s">
        <v>61</v>
      </c>
      <c r="E51" s="134" t="s">
        <v>48</v>
      </c>
      <c r="F51" s="135" t="s">
        <v>132</v>
      </c>
      <c r="G51" s="134">
        <v>313</v>
      </c>
      <c r="H51" s="108">
        <v>3714.3</v>
      </c>
      <c r="I51" s="108">
        <v>3126.5</v>
      </c>
      <c r="J51" s="108">
        <v>3126.5</v>
      </c>
      <c r="K51" s="108">
        <v>3126.5</v>
      </c>
      <c r="L51" s="107">
        <f t="shared" si="1"/>
        <v>13093.8</v>
      </c>
      <c r="M51" s="70" t="s">
        <v>173</v>
      </c>
    </row>
    <row r="52" spans="1:13" s="66" customFormat="1" ht="207" customHeight="1">
      <c r="A52" s="126" t="s">
        <v>124</v>
      </c>
      <c r="B52" s="71" t="s">
        <v>176</v>
      </c>
      <c r="C52" s="134" t="s">
        <v>60</v>
      </c>
      <c r="D52" s="130" t="s">
        <v>61</v>
      </c>
      <c r="E52" s="127" t="s">
        <v>48</v>
      </c>
      <c r="F52" s="130" t="s">
        <v>177</v>
      </c>
      <c r="G52" s="134">
        <v>244</v>
      </c>
      <c r="H52" s="114">
        <v>0</v>
      </c>
      <c r="I52" s="114">
        <v>132</v>
      </c>
      <c r="J52" s="114">
        <v>132</v>
      </c>
      <c r="K52" s="114">
        <v>132</v>
      </c>
      <c r="L52" s="107">
        <f t="shared" si="1"/>
        <v>396</v>
      </c>
      <c r="M52" s="126" t="s">
        <v>141</v>
      </c>
    </row>
    <row r="53" spans="1:13" s="66" customFormat="1" ht="51" customHeight="1">
      <c r="A53" s="167" t="s">
        <v>125</v>
      </c>
      <c r="B53" s="163" t="s">
        <v>159</v>
      </c>
      <c r="C53" s="163" t="s">
        <v>60</v>
      </c>
      <c r="D53" s="165" t="s">
        <v>61</v>
      </c>
      <c r="E53" s="163" t="s">
        <v>48</v>
      </c>
      <c r="F53" s="165" t="s">
        <v>133</v>
      </c>
      <c r="G53" s="134">
        <v>244</v>
      </c>
      <c r="H53" s="108">
        <v>4022.6</v>
      </c>
      <c r="I53" s="114">
        <v>2965.249</v>
      </c>
      <c r="J53" s="114">
        <v>2965.249</v>
      </c>
      <c r="K53" s="114">
        <v>2965.249</v>
      </c>
      <c r="L53" s="107">
        <f t="shared" si="1"/>
        <v>12918.347</v>
      </c>
      <c r="M53" s="163" t="s">
        <v>179</v>
      </c>
    </row>
    <row r="54" spans="1:13" s="66" customFormat="1" ht="54" customHeight="1">
      <c r="A54" s="168"/>
      <c r="B54" s="164"/>
      <c r="C54" s="164"/>
      <c r="D54" s="166"/>
      <c r="E54" s="164"/>
      <c r="F54" s="166"/>
      <c r="G54" s="134">
        <v>612</v>
      </c>
      <c r="H54" s="108">
        <v>0</v>
      </c>
      <c r="I54" s="108">
        <v>1425.151</v>
      </c>
      <c r="J54" s="108">
        <v>1425.151</v>
      </c>
      <c r="K54" s="108">
        <v>1425.151</v>
      </c>
      <c r="L54" s="107">
        <f t="shared" si="1"/>
        <v>4275.453</v>
      </c>
      <c r="M54" s="164"/>
    </row>
    <row r="55" spans="1:17" s="66" customFormat="1" ht="282.75" customHeight="1">
      <c r="A55" s="167" t="s">
        <v>190</v>
      </c>
      <c r="B55" s="163" t="s">
        <v>94</v>
      </c>
      <c r="C55" s="163" t="s">
        <v>192</v>
      </c>
      <c r="D55" s="163">
        <v>513</v>
      </c>
      <c r="E55" s="163" t="s">
        <v>49</v>
      </c>
      <c r="F55" s="165">
        <v>5110715</v>
      </c>
      <c r="G55" s="127">
        <v>243</v>
      </c>
      <c r="H55" s="121">
        <v>2372.838</v>
      </c>
      <c r="I55" s="143">
        <v>5400</v>
      </c>
      <c r="J55" s="107">
        <v>0</v>
      </c>
      <c r="K55" s="107">
        <v>0</v>
      </c>
      <c r="L55" s="107">
        <f t="shared" si="1"/>
        <v>7772.838</v>
      </c>
      <c r="M55" s="71" t="s">
        <v>181</v>
      </c>
      <c r="Q55" s="82"/>
    </row>
    <row r="56" spans="1:13" s="66" customFormat="1" ht="348.75" customHeight="1">
      <c r="A56" s="204"/>
      <c r="B56" s="169"/>
      <c r="C56" s="169"/>
      <c r="D56" s="169"/>
      <c r="E56" s="169"/>
      <c r="F56" s="166"/>
      <c r="G56" s="76">
        <v>414</v>
      </c>
      <c r="H56" s="107">
        <v>15125</v>
      </c>
      <c r="I56" s="107">
        <v>0</v>
      </c>
      <c r="J56" s="107">
        <v>0</v>
      </c>
      <c r="K56" s="107">
        <v>0</v>
      </c>
      <c r="L56" s="107">
        <f t="shared" si="1"/>
        <v>15125</v>
      </c>
      <c r="M56" s="70" t="s">
        <v>166</v>
      </c>
    </row>
    <row r="57" spans="1:13" s="66" customFormat="1" ht="124.5" customHeight="1">
      <c r="A57" s="204"/>
      <c r="B57" s="169"/>
      <c r="C57" s="169"/>
      <c r="D57" s="169"/>
      <c r="E57" s="169"/>
      <c r="F57" s="165" t="s">
        <v>149</v>
      </c>
      <c r="G57" s="76">
        <v>243</v>
      </c>
      <c r="H57" s="107">
        <v>0</v>
      </c>
      <c r="I57" s="107">
        <v>47180.3</v>
      </c>
      <c r="J57" s="107">
        <v>45938.3</v>
      </c>
      <c r="K57" s="107">
        <v>45938.3</v>
      </c>
      <c r="L57" s="107">
        <f t="shared" si="1"/>
        <v>139056.9</v>
      </c>
      <c r="M57" s="71" t="s">
        <v>185</v>
      </c>
    </row>
    <row r="58" spans="1:13" s="66" customFormat="1" ht="42" customHeight="1">
      <c r="A58" s="168"/>
      <c r="B58" s="164"/>
      <c r="C58" s="164"/>
      <c r="D58" s="164"/>
      <c r="E58" s="164"/>
      <c r="F58" s="166"/>
      <c r="G58" s="134">
        <v>244</v>
      </c>
      <c r="H58" s="107">
        <v>0</v>
      </c>
      <c r="I58" s="107">
        <v>150</v>
      </c>
      <c r="J58" s="107">
        <v>10000</v>
      </c>
      <c r="K58" s="107">
        <v>10000</v>
      </c>
      <c r="L58" s="107">
        <f t="shared" si="1"/>
        <v>20150</v>
      </c>
      <c r="M58" s="71" t="s">
        <v>182</v>
      </c>
    </row>
    <row r="59" spans="1:13" ht="15.75">
      <c r="A59" s="202" t="s">
        <v>6</v>
      </c>
      <c r="B59" s="203"/>
      <c r="C59" s="88"/>
      <c r="D59" s="88"/>
      <c r="E59" s="88"/>
      <c r="F59" s="88"/>
      <c r="G59" s="88"/>
      <c r="H59" s="116">
        <f>SUM(H37:H58)</f>
        <v>657212.763</v>
      </c>
      <c r="I59" s="116">
        <f>SUM(I37:I58)</f>
        <v>789154.219</v>
      </c>
      <c r="J59" s="116">
        <f>SUM(J37:J58)</f>
        <v>816531.375</v>
      </c>
      <c r="K59" s="116">
        <f>SUM(K37:K58)</f>
        <v>816531.375</v>
      </c>
      <c r="L59" s="107">
        <f>SUM(L37:L58)</f>
        <v>3079429.732</v>
      </c>
      <c r="M59" s="30"/>
    </row>
    <row r="60" spans="1:13" ht="15.75" customHeight="1">
      <c r="A60" s="188" t="s">
        <v>83</v>
      </c>
      <c r="B60" s="189"/>
      <c r="C60" s="189"/>
      <c r="D60" s="189"/>
      <c r="E60" s="189"/>
      <c r="F60" s="189"/>
      <c r="G60" s="189"/>
      <c r="H60" s="189"/>
      <c r="I60" s="189"/>
      <c r="J60" s="189"/>
      <c r="K60" s="189"/>
      <c r="L60" s="189"/>
      <c r="M60" s="190"/>
    </row>
    <row r="61" spans="1:13" ht="19.5" customHeight="1">
      <c r="A61" s="167" t="s">
        <v>9</v>
      </c>
      <c r="B61" s="163" t="s">
        <v>63</v>
      </c>
      <c r="C61" s="163" t="s">
        <v>60</v>
      </c>
      <c r="D61" s="165" t="s">
        <v>61</v>
      </c>
      <c r="E61" s="165" t="s">
        <v>49</v>
      </c>
      <c r="F61" s="165" t="s">
        <v>126</v>
      </c>
      <c r="G61" s="134">
        <v>111</v>
      </c>
      <c r="H61" s="107">
        <v>15665.453</v>
      </c>
      <c r="I61" s="107">
        <v>3485.7</v>
      </c>
      <c r="J61" s="107">
        <v>3485.7</v>
      </c>
      <c r="K61" s="107">
        <v>3485.7</v>
      </c>
      <c r="L61" s="108">
        <f>SUM(H61:K61)</f>
        <v>26122.553</v>
      </c>
      <c r="M61" s="206" t="s">
        <v>71</v>
      </c>
    </row>
    <row r="62" spans="1:13" ht="19.5" customHeight="1">
      <c r="A62" s="204"/>
      <c r="B62" s="169"/>
      <c r="C62" s="169"/>
      <c r="D62" s="172"/>
      <c r="E62" s="172"/>
      <c r="F62" s="172"/>
      <c r="G62" s="134">
        <v>112</v>
      </c>
      <c r="H62" s="107">
        <v>1010.742</v>
      </c>
      <c r="I62" s="107">
        <v>250.186</v>
      </c>
      <c r="J62" s="107">
        <v>250.186</v>
      </c>
      <c r="K62" s="107">
        <v>250.186</v>
      </c>
      <c r="L62" s="108">
        <f aca="true" t="shared" si="2" ref="L62:L68">SUM(H62:K62)</f>
        <v>1761.3</v>
      </c>
      <c r="M62" s="207"/>
    </row>
    <row r="63" spans="1:13" ht="19.5" customHeight="1">
      <c r="A63" s="204"/>
      <c r="B63" s="169"/>
      <c r="C63" s="169"/>
      <c r="D63" s="172"/>
      <c r="E63" s="172"/>
      <c r="F63" s="172"/>
      <c r="G63" s="134">
        <v>244</v>
      </c>
      <c r="H63" s="107">
        <v>6928.42</v>
      </c>
      <c r="I63" s="107">
        <v>1262.005</v>
      </c>
      <c r="J63" s="107">
        <v>1262.005</v>
      </c>
      <c r="K63" s="107">
        <v>1262.005</v>
      </c>
      <c r="L63" s="108">
        <f t="shared" si="2"/>
        <v>10714.435</v>
      </c>
      <c r="M63" s="207"/>
    </row>
    <row r="64" spans="1:13" ht="19.5" customHeight="1">
      <c r="A64" s="204"/>
      <c r="B64" s="169"/>
      <c r="C64" s="169"/>
      <c r="D64" s="172"/>
      <c r="E64" s="172"/>
      <c r="F64" s="172"/>
      <c r="G64" s="134">
        <v>611</v>
      </c>
      <c r="H64" s="107">
        <v>0</v>
      </c>
      <c r="I64" s="107">
        <v>18670.015</v>
      </c>
      <c r="J64" s="107">
        <v>18670.015</v>
      </c>
      <c r="K64" s="107">
        <v>18670.015</v>
      </c>
      <c r="L64" s="108">
        <f t="shared" si="2"/>
        <v>56010.045</v>
      </c>
      <c r="M64" s="207"/>
    </row>
    <row r="65" spans="1:13" ht="19.5" customHeight="1">
      <c r="A65" s="204"/>
      <c r="B65" s="169"/>
      <c r="C65" s="169"/>
      <c r="D65" s="172"/>
      <c r="E65" s="172"/>
      <c r="F65" s="172"/>
      <c r="G65" s="134">
        <v>612</v>
      </c>
      <c r="H65" s="107">
        <v>0</v>
      </c>
      <c r="I65" s="107">
        <v>469.75</v>
      </c>
      <c r="J65" s="107">
        <v>469.75</v>
      </c>
      <c r="K65" s="107">
        <v>469.75</v>
      </c>
      <c r="L65" s="108">
        <f t="shared" si="2"/>
        <v>1409.25</v>
      </c>
      <c r="M65" s="207"/>
    </row>
    <row r="66" spans="1:13" ht="19.5" customHeight="1">
      <c r="A66" s="204"/>
      <c r="B66" s="169"/>
      <c r="C66" s="169"/>
      <c r="D66" s="172"/>
      <c r="E66" s="172"/>
      <c r="F66" s="172"/>
      <c r="G66" s="134">
        <v>851</v>
      </c>
      <c r="H66" s="107">
        <v>2.022</v>
      </c>
      <c r="I66" s="107">
        <v>0</v>
      </c>
      <c r="J66" s="107">
        <v>0</v>
      </c>
      <c r="K66" s="107">
        <v>0</v>
      </c>
      <c r="L66" s="108">
        <f t="shared" si="2"/>
        <v>2.022</v>
      </c>
      <c r="M66" s="207"/>
    </row>
    <row r="67" spans="1:14" ht="19.5" customHeight="1">
      <c r="A67" s="168"/>
      <c r="B67" s="164"/>
      <c r="C67" s="164"/>
      <c r="D67" s="166"/>
      <c r="E67" s="166"/>
      <c r="F67" s="166"/>
      <c r="G67" s="134">
        <v>852</v>
      </c>
      <c r="H67" s="108">
        <v>40.202</v>
      </c>
      <c r="I67" s="108">
        <v>42.5</v>
      </c>
      <c r="J67" s="108">
        <v>42.5</v>
      </c>
      <c r="K67" s="108">
        <v>42.5</v>
      </c>
      <c r="L67" s="108">
        <f t="shared" si="2"/>
        <v>167.702</v>
      </c>
      <c r="M67" s="208"/>
      <c r="N67" s="84"/>
    </row>
    <row r="68" spans="1:13" s="66" customFormat="1" ht="123" customHeight="1">
      <c r="A68" s="125" t="s">
        <v>98</v>
      </c>
      <c r="B68" s="127" t="s">
        <v>150</v>
      </c>
      <c r="C68" s="127" t="s">
        <v>192</v>
      </c>
      <c r="D68" s="127">
        <v>513</v>
      </c>
      <c r="E68" s="127" t="s">
        <v>49</v>
      </c>
      <c r="F68" s="135">
        <v>5110715</v>
      </c>
      <c r="G68" s="134">
        <v>243</v>
      </c>
      <c r="H68" s="107">
        <v>344</v>
      </c>
      <c r="I68" s="107">
        <v>0</v>
      </c>
      <c r="J68" s="107">
        <v>0</v>
      </c>
      <c r="K68" s="107">
        <v>0</v>
      </c>
      <c r="L68" s="108">
        <f t="shared" si="2"/>
        <v>344</v>
      </c>
      <c r="M68" s="71" t="s">
        <v>167</v>
      </c>
    </row>
    <row r="69" spans="1:13" ht="21" customHeight="1">
      <c r="A69" s="201" t="s">
        <v>7</v>
      </c>
      <c r="B69" s="201"/>
      <c r="C69" s="87"/>
      <c r="D69" s="87"/>
      <c r="E69" s="87"/>
      <c r="F69" s="87"/>
      <c r="G69" s="87"/>
      <c r="H69" s="108">
        <f>SUM(H61:H68)</f>
        <v>23990.839</v>
      </c>
      <c r="I69" s="108">
        <f>SUM(I61:I68)</f>
        <v>24180.156</v>
      </c>
      <c r="J69" s="108">
        <f>SUM(J61:J68)</f>
        <v>24180.156</v>
      </c>
      <c r="K69" s="108">
        <f>SUM(K61:K68)</f>
        <v>24180.156</v>
      </c>
      <c r="L69" s="108">
        <f>SUM(L61:L68)</f>
        <v>96531.307</v>
      </c>
      <c r="M69" s="30"/>
    </row>
    <row r="70" spans="1:13" ht="30" customHeight="1">
      <c r="A70" s="188" t="s">
        <v>85</v>
      </c>
      <c r="B70" s="189"/>
      <c r="C70" s="189"/>
      <c r="D70" s="189"/>
      <c r="E70" s="189"/>
      <c r="F70" s="189"/>
      <c r="G70" s="189"/>
      <c r="H70" s="189"/>
      <c r="I70" s="189"/>
      <c r="J70" s="189"/>
      <c r="K70" s="189"/>
      <c r="L70" s="189"/>
      <c r="M70" s="190"/>
    </row>
    <row r="71" spans="1:13" ht="30" customHeight="1">
      <c r="A71" s="192" t="s">
        <v>15</v>
      </c>
      <c r="B71" s="163" t="s">
        <v>63</v>
      </c>
      <c r="C71" s="163" t="s">
        <v>60</v>
      </c>
      <c r="D71" s="163">
        <v>507</v>
      </c>
      <c r="E71" s="163" t="s">
        <v>50</v>
      </c>
      <c r="F71" s="165" t="s">
        <v>126</v>
      </c>
      <c r="G71" s="134">
        <v>111</v>
      </c>
      <c r="H71" s="107">
        <v>13246.7</v>
      </c>
      <c r="I71" s="107">
        <v>12808.846</v>
      </c>
      <c r="J71" s="107">
        <v>12808.846</v>
      </c>
      <c r="K71" s="107">
        <v>12808.846</v>
      </c>
      <c r="L71" s="107">
        <f>SUM(H71:K71)</f>
        <v>51673.238</v>
      </c>
      <c r="M71" s="209" t="s">
        <v>174</v>
      </c>
    </row>
    <row r="72" spans="1:17" ht="30" customHeight="1">
      <c r="A72" s="193"/>
      <c r="B72" s="169"/>
      <c r="C72" s="169"/>
      <c r="D72" s="169"/>
      <c r="E72" s="169"/>
      <c r="F72" s="172"/>
      <c r="G72" s="134">
        <v>112</v>
      </c>
      <c r="H72" s="107">
        <v>1134.5</v>
      </c>
      <c r="I72" s="107">
        <v>1389.328</v>
      </c>
      <c r="J72" s="107">
        <v>1389.328</v>
      </c>
      <c r="K72" s="107">
        <v>1389.328</v>
      </c>
      <c r="L72" s="107">
        <f>SUM(H72:K72)</f>
        <v>5302.484</v>
      </c>
      <c r="M72" s="210"/>
      <c r="O72" s="3"/>
      <c r="P72" s="3"/>
      <c r="Q72" s="3"/>
    </row>
    <row r="73" spans="1:17" ht="30" customHeight="1">
      <c r="A73" s="193"/>
      <c r="B73" s="169"/>
      <c r="C73" s="169"/>
      <c r="D73" s="169"/>
      <c r="E73" s="169"/>
      <c r="F73" s="172"/>
      <c r="G73" s="134">
        <v>244</v>
      </c>
      <c r="H73" s="107">
        <v>11690.8</v>
      </c>
      <c r="I73" s="107">
        <v>8157.855</v>
      </c>
      <c r="J73" s="107">
        <v>8080.505</v>
      </c>
      <c r="K73" s="107">
        <v>8080.505</v>
      </c>
      <c r="L73" s="107">
        <f>SUM(H73:K73)</f>
        <v>36009.665</v>
      </c>
      <c r="M73" s="210"/>
      <c r="O73" s="3"/>
      <c r="P73" s="3"/>
      <c r="Q73" s="3"/>
    </row>
    <row r="74" spans="1:17" ht="57" customHeight="1">
      <c r="A74" s="194"/>
      <c r="B74" s="164"/>
      <c r="C74" s="164"/>
      <c r="D74" s="164"/>
      <c r="E74" s="164"/>
      <c r="F74" s="166"/>
      <c r="G74" s="134">
        <v>852</v>
      </c>
      <c r="H74" s="107">
        <v>0.9</v>
      </c>
      <c r="I74" s="107">
        <v>0</v>
      </c>
      <c r="J74" s="107">
        <v>0</v>
      </c>
      <c r="K74" s="107">
        <v>0</v>
      </c>
      <c r="L74" s="107">
        <f>SUM(H74:K74)</f>
        <v>0.9</v>
      </c>
      <c r="M74" s="211"/>
      <c r="N74" s="84"/>
      <c r="O74" s="102"/>
      <c r="P74" s="3"/>
      <c r="Q74" s="3"/>
    </row>
    <row r="75" spans="1:17" ht="24" customHeight="1">
      <c r="A75" s="196" t="s">
        <v>19</v>
      </c>
      <c r="B75" s="197"/>
      <c r="C75" s="134"/>
      <c r="D75" s="134"/>
      <c r="E75" s="134"/>
      <c r="F75" s="134"/>
      <c r="G75" s="134"/>
      <c r="H75" s="107">
        <f>SUM(H71:H74)</f>
        <v>26072.9</v>
      </c>
      <c r="I75" s="107">
        <f>SUM(I71:I74)</f>
        <v>22356.029</v>
      </c>
      <c r="J75" s="107">
        <f>SUM(J71:J74)</f>
        <v>22278.679</v>
      </c>
      <c r="K75" s="107">
        <f>SUM(K71:K74)</f>
        <v>22278.679</v>
      </c>
      <c r="L75" s="107">
        <f>SUM(L71:L74)</f>
        <v>92986.287</v>
      </c>
      <c r="M75" s="28"/>
      <c r="O75" s="3"/>
      <c r="P75" s="3"/>
      <c r="Q75" s="3"/>
    </row>
    <row r="76" spans="1:17" s="27" customFormat="1" ht="30" customHeight="1">
      <c r="A76" s="198" t="s">
        <v>84</v>
      </c>
      <c r="B76" s="199"/>
      <c r="C76" s="199"/>
      <c r="D76" s="199"/>
      <c r="E76" s="199"/>
      <c r="F76" s="199"/>
      <c r="G76" s="199"/>
      <c r="H76" s="199"/>
      <c r="I76" s="199"/>
      <c r="J76" s="199"/>
      <c r="K76" s="199"/>
      <c r="L76" s="199"/>
      <c r="M76" s="200"/>
      <c r="O76" s="103"/>
      <c r="P76" s="103"/>
      <c r="Q76" s="103"/>
    </row>
    <row r="77" spans="1:17" s="31" customFormat="1" ht="94.5">
      <c r="A77" s="125" t="s">
        <v>1</v>
      </c>
      <c r="B77" s="136" t="str">
        <f>'[1]Мероприятия подпрограммы 2'!$B$67</f>
        <v>Проведение  конкурсов, фестивалей, конференций, форумов одаренных детей Эвенкийского мунципального района , в том числе приглашение специалистов для проведения мастер-классов, тренингов, семинаров для педагогов и детей, тьюторское сопровождение групп учащ</v>
      </c>
      <c r="C77" s="127" t="s">
        <v>60</v>
      </c>
      <c r="D77" s="130" t="s">
        <v>61</v>
      </c>
      <c r="E77" s="130" t="s">
        <v>49</v>
      </c>
      <c r="F77" s="130" t="s">
        <v>134</v>
      </c>
      <c r="G77" s="135" t="s">
        <v>146</v>
      </c>
      <c r="H77" s="110">
        <v>1901.3</v>
      </c>
      <c r="I77" s="108">
        <v>2238.3</v>
      </c>
      <c r="J77" s="108">
        <v>2238.3</v>
      </c>
      <c r="K77" s="108">
        <v>2238.3</v>
      </c>
      <c r="L77" s="108">
        <f>SUM(H77:K77)</f>
        <v>8616.2</v>
      </c>
      <c r="M77" s="129" t="s">
        <v>73</v>
      </c>
      <c r="N77" s="98"/>
      <c r="O77" s="104"/>
      <c r="P77" s="105"/>
      <c r="Q77" s="105"/>
    </row>
    <row r="78" spans="1:17" ht="24" customHeight="1">
      <c r="A78" s="196" t="s">
        <v>20</v>
      </c>
      <c r="B78" s="197"/>
      <c r="C78" s="134"/>
      <c r="D78" s="135"/>
      <c r="E78" s="135"/>
      <c r="F78" s="135"/>
      <c r="G78" s="135"/>
      <c r="H78" s="110">
        <f>H77</f>
        <v>1901.3</v>
      </c>
      <c r="I78" s="108">
        <f>I77</f>
        <v>2238.3</v>
      </c>
      <c r="J78" s="108">
        <f>J77</f>
        <v>2238.3</v>
      </c>
      <c r="K78" s="108">
        <f>K77</f>
        <v>2238.3</v>
      </c>
      <c r="L78" s="108">
        <f>SUM(H78:K78)</f>
        <v>8616.2</v>
      </c>
      <c r="M78" s="30"/>
      <c r="O78" s="3"/>
      <c r="P78" s="3"/>
      <c r="Q78" s="3"/>
    </row>
    <row r="79" spans="1:17" ht="24" customHeight="1">
      <c r="A79" s="198" t="s">
        <v>65</v>
      </c>
      <c r="B79" s="199"/>
      <c r="C79" s="199"/>
      <c r="D79" s="199"/>
      <c r="E79" s="199"/>
      <c r="F79" s="199"/>
      <c r="G79" s="199"/>
      <c r="H79" s="199"/>
      <c r="I79" s="199"/>
      <c r="J79" s="199"/>
      <c r="K79" s="199"/>
      <c r="L79" s="199"/>
      <c r="M79" s="200"/>
      <c r="O79" s="3"/>
      <c r="P79" s="3"/>
      <c r="Q79" s="3"/>
    </row>
    <row r="80" spans="1:13" s="33" customFormat="1" ht="65.25" customHeight="1">
      <c r="A80" s="167" t="s">
        <v>89</v>
      </c>
      <c r="B80" s="186" t="s">
        <v>163</v>
      </c>
      <c r="C80" s="163" t="s">
        <v>60</v>
      </c>
      <c r="D80" s="165" t="s">
        <v>61</v>
      </c>
      <c r="E80" s="165" t="s">
        <v>51</v>
      </c>
      <c r="F80" s="165" t="s">
        <v>139</v>
      </c>
      <c r="G80" s="131" t="s">
        <v>146</v>
      </c>
      <c r="H80" s="109">
        <v>3094.2</v>
      </c>
      <c r="I80" s="111">
        <v>2521.411</v>
      </c>
      <c r="J80" s="111">
        <v>2521.411</v>
      </c>
      <c r="K80" s="111">
        <v>2521.411</v>
      </c>
      <c r="L80" s="111">
        <f>SUM(H80:K80)</f>
        <v>10658.433</v>
      </c>
      <c r="M80" s="186" t="s">
        <v>74</v>
      </c>
    </row>
    <row r="81" spans="1:13" s="33" customFormat="1" ht="65.25" customHeight="1">
      <c r="A81" s="168"/>
      <c r="B81" s="227"/>
      <c r="C81" s="169"/>
      <c r="D81" s="166"/>
      <c r="E81" s="166"/>
      <c r="F81" s="166"/>
      <c r="G81" s="131" t="s">
        <v>180</v>
      </c>
      <c r="H81" s="109">
        <v>0</v>
      </c>
      <c r="I81" s="111">
        <v>572.789</v>
      </c>
      <c r="J81" s="111">
        <v>572.789</v>
      </c>
      <c r="K81" s="111">
        <v>572.789</v>
      </c>
      <c r="L81" s="111">
        <f>SUM(H81:K81)</f>
        <v>1718.367</v>
      </c>
      <c r="M81" s="187"/>
    </row>
    <row r="82" spans="1:13" s="33" customFormat="1" ht="102.75" customHeight="1">
      <c r="A82" s="140" t="s">
        <v>162</v>
      </c>
      <c r="B82" s="70" t="s">
        <v>161</v>
      </c>
      <c r="C82" s="124" t="s">
        <v>60</v>
      </c>
      <c r="D82" s="135" t="s">
        <v>61</v>
      </c>
      <c r="E82" s="135" t="s">
        <v>51</v>
      </c>
      <c r="F82" s="135" t="s">
        <v>140</v>
      </c>
      <c r="G82" s="135" t="s">
        <v>147</v>
      </c>
      <c r="H82" s="110">
        <v>876.3</v>
      </c>
      <c r="I82" s="108">
        <v>891.7</v>
      </c>
      <c r="J82" s="108">
        <v>891.7</v>
      </c>
      <c r="K82" s="108">
        <v>891.7</v>
      </c>
      <c r="L82" s="111">
        <f>SUM(H82:K82)</f>
        <v>3551.4</v>
      </c>
      <c r="M82" s="187"/>
    </row>
    <row r="83" spans="1:13" s="33" customFormat="1" ht="55.5" customHeight="1">
      <c r="A83" s="167" t="s">
        <v>188</v>
      </c>
      <c r="B83" s="163" t="s">
        <v>189</v>
      </c>
      <c r="C83" s="163" t="s">
        <v>60</v>
      </c>
      <c r="D83" s="165" t="s">
        <v>61</v>
      </c>
      <c r="E83" s="165" t="s">
        <v>51</v>
      </c>
      <c r="F83" s="165" t="s">
        <v>137</v>
      </c>
      <c r="G83" s="135" t="s">
        <v>146</v>
      </c>
      <c r="H83" s="110">
        <v>1300.51</v>
      </c>
      <c r="I83" s="108">
        <v>1650.22</v>
      </c>
      <c r="J83" s="108">
        <v>1650.22</v>
      </c>
      <c r="K83" s="108">
        <v>1650.22</v>
      </c>
      <c r="L83" s="111">
        <f>SUM(H83:K83)</f>
        <v>6251.17</v>
      </c>
      <c r="M83" s="187"/>
    </row>
    <row r="84" spans="1:13" s="33" customFormat="1" ht="49.5" customHeight="1">
      <c r="A84" s="168"/>
      <c r="B84" s="164"/>
      <c r="C84" s="164"/>
      <c r="D84" s="166"/>
      <c r="E84" s="166"/>
      <c r="F84" s="172"/>
      <c r="G84" s="134">
        <v>321</v>
      </c>
      <c r="H84" s="110">
        <v>756.934</v>
      </c>
      <c r="I84" s="108">
        <v>983.8</v>
      </c>
      <c r="J84" s="108">
        <v>983.8</v>
      </c>
      <c r="K84" s="108">
        <v>983.8</v>
      </c>
      <c r="L84" s="111">
        <f>SUM(H84:K84)</f>
        <v>3708.334</v>
      </c>
      <c r="M84" s="187"/>
    </row>
    <row r="85" spans="1:13" s="33" customFormat="1" ht="25.5" customHeight="1">
      <c r="A85" s="196" t="s">
        <v>66</v>
      </c>
      <c r="B85" s="197"/>
      <c r="C85" s="134"/>
      <c r="D85" s="135"/>
      <c r="E85" s="135"/>
      <c r="F85" s="135"/>
      <c r="G85" s="29"/>
      <c r="H85" s="110">
        <f>SUM(H80:H84)</f>
        <v>6027.944</v>
      </c>
      <c r="I85" s="110">
        <f>SUM(I80:I84)</f>
        <v>6619.92</v>
      </c>
      <c r="J85" s="110">
        <f>SUM(J80:J84)</f>
        <v>6619.92</v>
      </c>
      <c r="K85" s="110">
        <f>SUM(K80:K84)</f>
        <v>6619.92</v>
      </c>
      <c r="L85" s="111">
        <f>SUM(L80:L84)</f>
        <v>25887.704</v>
      </c>
      <c r="M85" s="30"/>
    </row>
    <row r="86" spans="1:13" s="32" customFormat="1" ht="22.5" customHeight="1">
      <c r="A86" s="198" t="s">
        <v>86</v>
      </c>
      <c r="B86" s="199"/>
      <c r="C86" s="199"/>
      <c r="D86" s="199"/>
      <c r="E86" s="199"/>
      <c r="F86" s="199"/>
      <c r="G86" s="199"/>
      <c r="H86" s="199"/>
      <c r="I86" s="199"/>
      <c r="J86" s="199"/>
      <c r="K86" s="199"/>
      <c r="L86" s="199"/>
      <c r="M86" s="200"/>
    </row>
    <row r="87" spans="1:13" s="32" customFormat="1" ht="106.5" customHeight="1">
      <c r="A87" s="125" t="s">
        <v>67</v>
      </c>
      <c r="B87" s="80" t="s">
        <v>99</v>
      </c>
      <c r="C87" s="127" t="str">
        <f>$C$80</f>
        <v>Управление образования администрации Эвенкийского муниципального района</v>
      </c>
      <c r="D87" s="130" t="s">
        <v>61</v>
      </c>
      <c r="E87" s="130" t="s">
        <v>49</v>
      </c>
      <c r="F87" s="130" t="s">
        <v>135</v>
      </c>
      <c r="G87" s="128">
        <v>244</v>
      </c>
      <c r="H87" s="111">
        <v>156.945</v>
      </c>
      <c r="I87" s="111">
        <v>57.5</v>
      </c>
      <c r="J87" s="111">
        <v>57.5</v>
      </c>
      <c r="K87" s="111">
        <v>57.5</v>
      </c>
      <c r="L87" s="111">
        <f>SUM(H87:K87)</f>
        <v>329.445</v>
      </c>
      <c r="M87" s="129" t="s">
        <v>82</v>
      </c>
    </row>
    <row r="88" spans="1:13" ht="121.5" customHeight="1">
      <c r="A88" s="140" t="s">
        <v>90</v>
      </c>
      <c r="B88" s="72" t="s">
        <v>100</v>
      </c>
      <c r="C88" s="127" t="str">
        <f>$C$80</f>
        <v>Управление образования администрации Эвенкийского муниципального района</v>
      </c>
      <c r="D88" s="135" t="s">
        <v>61</v>
      </c>
      <c r="E88" s="135" t="s">
        <v>136</v>
      </c>
      <c r="F88" s="135" t="s">
        <v>138</v>
      </c>
      <c r="G88" s="130" t="s">
        <v>146</v>
      </c>
      <c r="H88" s="117">
        <v>190</v>
      </c>
      <c r="I88" s="117">
        <v>190</v>
      </c>
      <c r="J88" s="117">
        <v>190</v>
      </c>
      <c r="K88" s="117">
        <v>190</v>
      </c>
      <c r="L88" s="111">
        <f>SUM(H88:K88)</f>
        <v>760</v>
      </c>
      <c r="M88" s="73" t="s">
        <v>101</v>
      </c>
    </row>
    <row r="89" spans="1:13" ht="22.5" customHeight="1">
      <c r="A89" s="201" t="s">
        <v>68</v>
      </c>
      <c r="B89" s="201"/>
      <c r="C89" s="134"/>
      <c r="D89" s="135"/>
      <c r="E89" s="135"/>
      <c r="F89" s="135"/>
      <c r="G89" s="135"/>
      <c r="H89" s="108">
        <f>SUM(H87:H88)</f>
        <v>346.945</v>
      </c>
      <c r="I89" s="108">
        <f>SUM(I87:I88)</f>
        <v>247.5</v>
      </c>
      <c r="J89" s="108">
        <f>SUM(J87:J88)</f>
        <v>247.5</v>
      </c>
      <c r="K89" s="108">
        <f>SUM(K87:K88)</f>
        <v>247.5</v>
      </c>
      <c r="L89" s="111">
        <f>SUM(L87:L88)</f>
        <v>1089.445</v>
      </c>
      <c r="M89" s="73"/>
    </row>
    <row r="90" spans="1:13" ht="24" customHeight="1">
      <c r="A90" s="201" t="s">
        <v>42</v>
      </c>
      <c r="B90" s="201"/>
      <c r="C90" s="134"/>
      <c r="D90" s="29"/>
      <c r="E90" s="29"/>
      <c r="F90" s="29"/>
      <c r="G90" s="29"/>
      <c r="H90" s="112">
        <f>H89+H85+H78+H75+H69+H59+H35</f>
        <v>1099624.954</v>
      </c>
      <c r="I90" s="112">
        <f>I89+I85+I78+I75+I69+I59+I35</f>
        <v>1317297.818</v>
      </c>
      <c r="J90" s="112">
        <f>J89+J85+J78+J75+J69+J59+J35</f>
        <v>1280498.329</v>
      </c>
      <c r="K90" s="112">
        <f>K89+K85+K78+K75+K69+K59+K35</f>
        <v>1280498.329</v>
      </c>
      <c r="L90" s="112">
        <f>L89+L85+L78+L75+L69+L59+L35</f>
        <v>4977919.43</v>
      </c>
      <c r="M90" s="73"/>
    </row>
    <row r="91" spans="1:12" s="14" customFormat="1" ht="15.75">
      <c r="A91" s="195"/>
      <c r="B91" s="195"/>
      <c r="C91" s="13"/>
      <c r="D91" s="90"/>
      <c r="E91" s="90"/>
      <c r="F91" s="90"/>
      <c r="G91" s="90"/>
      <c r="H91" s="91"/>
      <c r="I91" s="91"/>
      <c r="J91" s="91"/>
      <c r="K91" s="91"/>
      <c r="L91" s="91"/>
    </row>
    <row r="92" spans="1:12" s="3" customFormat="1" ht="17.25" customHeight="1">
      <c r="A92" s="183"/>
      <c r="B92" s="183"/>
      <c r="C92" s="12"/>
      <c r="D92" s="92"/>
      <c r="E92" s="92"/>
      <c r="F92" s="92"/>
      <c r="G92" s="92"/>
      <c r="H92" s="144"/>
      <c r="I92" s="144"/>
      <c r="J92" s="144"/>
      <c r="K92" s="144"/>
      <c r="L92" s="144"/>
    </row>
    <row r="93" spans="1:13" ht="27" customHeight="1">
      <c r="A93" s="205" t="s">
        <v>69</v>
      </c>
      <c r="B93" s="205"/>
      <c r="C93" s="205"/>
      <c r="D93" s="93"/>
      <c r="E93" s="94"/>
      <c r="F93" s="95"/>
      <c r="G93" s="145"/>
      <c r="H93" s="146"/>
      <c r="I93" s="146"/>
      <c r="J93" s="146"/>
      <c r="K93" s="146"/>
      <c r="L93" s="146"/>
      <c r="M93" s="120" t="s">
        <v>70</v>
      </c>
    </row>
    <row r="94" spans="1:13" ht="24" customHeight="1">
      <c r="A94" s="35"/>
      <c r="B94" s="35"/>
      <c r="C94" s="35"/>
      <c r="D94" s="35"/>
      <c r="E94" s="35"/>
      <c r="F94" s="35"/>
      <c r="G94" s="139"/>
      <c r="H94" s="147"/>
      <c r="I94" s="148"/>
      <c r="J94" s="148"/>
      <c r="K94" s="148"/>
      <c r="L94" s="148"/>
      <c r="M94" s="35"/>
    </row>
    <row r="95" spans="1:12" ht="21" customHeight="1">
      <c r="A95" s="10"/>
      <c r="B95" s="9"/>
      <c r="C95" s="11"/>
      <c r="D95" s="11"/>
      <c r="E95" s="11"/>
      <c r="F95" s="11"/>
      <c r="G95" s="12"/>
      <c r="H95" s="148"/>
      <c r="I95" s="147"/>
      <c r="J95" s="147"/>
      <c r="K95" s="147"/>
      <c r="L95" s="147"/>
    </row>
    <row r="96" spans="1:12" ht="16.5" customHeight="1">
      <c r="A96" s="10"/>
      <c r="B96" s="9"/>
      <c r="C96" s="11"/>
      <c r="D96" s="11"/>
      <c r="E96" s="11"/>
      <c r="F96" s="11"/>
      <c r="G96" s="12"/>
      <c r="H96" s="148"/>
      <c r="I96" s="148"/>
      <c r="J96" s="148"/>
      <c r="K96" s="148"/>
      <c r="L96" s="148"/>
    </row>
    <row r="97" spans="1:12" ht="15.75">
      <c r="A97" s="10"/>
      <c r="B97" s="9"/>
      <c r="C97" s="11"/>
      <c r="D97" s="11"/>
      <c r="E97" s="11"/>
      <c r="F97" s="11"/>
      <c r="G97" s="12"/>
      <c r="H97" s="148"/>
      <c r="I97" s="148"/>
      <c r="J97" s="148"/>
      <c r="K97" s="148"/>
      <c r="L97" s="149"/>
    </row>
    <row r="98" spans="1:7" ht="15.75">
      <c r="A98" s="10"/>
      <c r="B98" s="9"/>
      <c r="C98" s="11"/>
      <c r="D98" s="11"/>
      <c r="E98" s="11"/>
      <c r="F98" s="11"/>
      <c r="G98" s="11"/>
    </row>
    <row r="99" spans="1:7" ht="15.75">
      <c r="A99" s="10"/>
      <c r="B99" s="9"/>
      <c r="C99" s="11"/>
      <c r="D99" s="11"/>
      <c r="E99" s="11"/>
      <c r="F99" s="11"/>
      <c r="G99" s="11"/>
    </row>
    <row r="100" spans="1:7" ht="15.75">
      <c r="A100" s="10"/>
      <c r="B100" s="9"/>
      <c r="C100" s="11"/>
      <c r="D100" s="11"/>
      <c r="E100" s="11"/>
      <c r="F100" s="11"/>
      <c r="G100" s="11"/>
    </row>
    <row r="101" spans="1:7" ht="15.75">
      <c r="A101" s="10"/>
      <c r="B101" s="9"/>
      <c r="C101" s="11"/>
      <c r="D101" s="11"/>
      <c r="E101" s="11"/>
      <c r="F101" s="11"/>
      <c r="G101" s="11"/>
    </row>
    <row r="102" spans="1:7" ht="15.75">
      <c r="A102" s="10"/>
      <c r="B102" s="9"/>
      <c r="C102" s="11"/>
      <c r="D102" s="11"/>
      <c r="E102" s="11"/>
      <c r="F102" s="11"/>
      <c r="G102" s="11"/>
    </row>
    <row r="103" spans="1:7" ht="15.75">
      <c r="A103" s="10"/>
      <c r="B103" s="9"/>
      <c r="C103" s="11"/>
      <c r="D103" s="11"/>
      <c r="E103" s="11"/>
      <c r="F103" s="11"/>
      <c r="G103" s="11"/>
    </row>
    <row r="104" spans="1:7" ht="15.75">
      <c r="A104" s="10"/>
      <c r="B104" s="9"/>
      <c r="C104" s="11"/>
      <c r="D104" s="11"/>
      <c r="E104" s="11"/>
      <c r="F104" s="11"/>
      <c r="G104" s="11"/>
    </row>
    <row r="105" spans="1:7" ht="15.75">
      <c r="A105" s="10"/>
      <c r="B105" s="9"/>
      <c r="C105" s="11"/>
      <c r="D105" s="11"/>
      <c r="E105" s="11"/>
      <c r="F105" s="11"/>
      <c r="G105" s="11"/>
    </row>
    <row r="106" spans="1:7" ht="15.75">
      <c r="A106" s="10"/>
      <c r="B106" s="9"/>
      <c r="C106" s="11"/>
      <c r="D106" s="11"/>
      <c r="E106" s="11"/>
      <c r="F106" s="11"/>
      <c r="G106" s="11"/>
    </row>
    <row r="107" spans="1:7" ht="15.75">
      <c r="A107" s="10"/>
      <c r="B107" s="9"/>
      <c r="C107" s="11"/>
      <c r="D107" s="11"/>
      <c r="E107" s="11"/>
      <c r="F107" s="11"/>
      <c r="G107" s="11"/>
    </row>
    <row r="108" spans="1:7" ht="15.75">
      <c r="A108" s="10"/>
      <c r="B108" s="9"/>
      <c r="C108" s="11"/>
      <c r="D108" s="11"/>
      <c r="E108" s="11"/>
      <c r="F108" s="11"/>
      <c r="G108" s="11"/>
    </row>
    <row r="109" spans="1:7" ht="15.75">
      <c r="A109" s="10"/>
      <c r="B109" s="9"/>
      <c r="C109" s="11"/>
      <c r="D109" s="11"/>
      <c r="E109" s="11"/>
      <c r="F109" s="11"/>
      <c r="G109" s="11"/>
    </row>
    <row r="110" spans="1:7" ht="15.75">
      <c r="A110" s="10"/>
      <c r="B110" s="9"/>
      <c r="C110" s="11"/>
      <c r="D110" s="11"/>
      <c r="E110" s="11"/>
      <c r="F110" s="11"/>
      <c r="G110" s="11"/>
    </row>
    <row r="111" spans="1:7" ht="15.75">
      <c r="A111" s="10"/>
      <c r="B111" s="9"/>
      <c r="C111" s="11"/>
      <c r="D111" s="11"/>
      <c r="E111" s="11"/>
      <c r="F111" s="11"/>
      <c r="G111" s="11"/>
    </row>
    <row r="112" spans="1:7" ht="15.75">
      <c r="A112" s="10"/>
      <c r="B112" s="9"/>
      <c r="C112" s="11"/>
      <c r="D112" s="11"/>
      <c r="E112" s="11"/>
      <c r="F112" s="11"/>
      <c r="G112" s="11"/>
    </row>
    <row r="113" spans="1:7" ht="15.75">
      <c r="A113" s="10"/>
      <c r="B113" s="9"/>
      <c r="C113" s="11"/>
      <c r="D113" s="11"/>
      <c r="E113" s="11"/>
      <c r="F113" s="11"/>
      <c r="G113" s="11"/>
    </row>
    <row r="114" spans="1:7" ht="15.75">
      <c r="A114" s="10"/>
      <c r="B114" s="9"/>
      <c r="C114" s="11"/>
      <c r="D114" s="11"/>
      <c r="E114" s="11"/>
      <c r="F114" s="11"/>
      <c r="G114" s="11"/>
    </row>
    <row r="115" spans="1:7" ht="15.75">
      <c r="A115" s="10"/>
      <c r="B115" s="9"/>
      <c r="C115" s="11"/>
      <c r="D115" s="11"/>
      <c r="E115" s="11"/>
      <c r="F115" s="11"/>
      <c r="G115" s="11"/>
    </row>
    <row r="116" spans="1:7" ht="15.75">
      <c r="A116" s="10"/>
      <c r="B116" s="9"/>
      <c r="C116" s="11"/>
      <c r="D116" s="11"/>
      <c r="E116" s="11"/>
      <c r="F116" s="11"/>
      <c r="G116" s="11"/>
    </row>
    <row r="117" spans="1:7" ht="15.75">
      <c r="A117" s="10"/>
      <c r="B117" s="9"/>
      <c r="C117" s="11"/>
      <c r="D117" s="11"/>
      <c r="E117" s="11"/>
      <c r="F117" s="11"/>
      <c r="G117" s="11"/>
    </row>
    <row r="118" spans="1:7" ht="15.75">
      <c r="A118" s="10"/>
      <c r="B118" s="9"/>
      <c r="C118" s="11"/>
      <c r="D118" s="11"/>
      <c r="E118" s="11"/>
      <c r="F118" s="11"/>
      <c r="G118" s="11"/>
    </row>
    <row r="119" spans="1:7" ht="15.75">
      <c r="A119" s="10"/>
      <c r="B119" s="9"/>
      <c r="C119" s="11"/>
      <c r="D119" s="11"/>
      <c r="E119" s="11"/>
      <c r="F119" s="11"/>
      <c r="G119" s="11"/>
    </row>
    <row r="120" spans="1:7" ht="15.75">
      <c r="A120" s="10"/>
      <c r="B120" s="9"/>
      <c r="C120" s="11"/>
      <c r="D120" s="11"/>
      <c r="E120" s="11"/>
      <c r="F120" s="11"/>
      <c r="G120" s="11"/>
    </row>
    <row r="121" spans="1:7" ht="15.75">
      <c r="A121" s="10"/>
      <c r="B121" s="9"/>
      <c r="C121" s="11"/>
      <c r="D121" s="11"/>
      <c r="E121" s="11"/>
      <c r="F121" s="11"/>
      <c r="G121" s="11"/>
    </row>
    <row r="122" spans="1:7" ht="15.75">
      <c r="A122" s="10"/>
      <c r="B122" s="9"/>
      <c r="C122" s="11"/>
      <c r="D122" s="11"/>
      <c r="E122" s="11"/>
      <c r="F122" s="11"/>
      <c r="G122" s="11"/>
    </row>
    <row r="123" spans="1:7" ht="15.75">
      <c r="A123" s="10"/>
      <c r="B123" s="9"/>
      <c r="C123" s="11"/>
      <c r="D123" s="11"/>
      <c r="E123" s="11"/>
      <c r="F123" s="11"/>
      <c r="G123" s="11"/>
    </row>
    <row r="124" spans="1:7" ht="15.75">
      <c r="A124" s="10"/>
      <c r="B124" s="9"/>
      <c r="C124" s="11"/>
      <c r="D124" s="11"/>
      <c r="E124" s="11"/>
      <c r="F124" s="11"/>
      <c r="G124" s="11"/>
    </row>
    <row r="125" spans="1:7" ht="15.75">
      <c r="A125" s="10"/>
      <c r="B125" s="9"/>
      <c r="C125" s="11"/>
      <c r="D125" s="11"/>
      <c r="E125" s="11"/>
      <c r="F125" s="11"/>
      <c r="G125" s="11"/>
    </row>
    <row r="126" spans="1:7" ht="15.75">
      <c r="A126" s="10"/>
      <c r="B126" s="9"/>
      <c r="C126" s="11"/>
      <c r="D126" s="11"/>
      <c r="E126" s="11"/>
      <c r="F126" s="11"/>
      <c r="G126" s="11"/>
    </row>
    <row r="127" spans="1:7" ht="15.75">
      <c r="A127" s="10"/>
      <c r="B127" s="9"/>
      <c r="C127" s="11"/>
      <c r="D127" s="11"/>
      <c r="E127" s="11"/>
      <c r="F127" s="11"/>
      <c r="G127" s="11"/>
    </row>
    <row r="128" spans="1:7" ht="15.75">
      <c r="A128" s="10"/>
      <c r="B128" s="9"/>
      <c r="C128" s="11"/>
      <c r="D128" s="11"/>
      <c r="E128" s="11"/>
      <c r="F128" s="11"/>
      <c r="G128" s="11"/>
    </row>
    <row r="129" spans="1:7" ht="15.75">
      <c r="A129" s="10"/>
      <c r="B129" s="9"/>
      <c r="C129" s="11"/>
      <c r="D129" s="11"/>
      <c r="E129" s="11"/>
      <c r="F129" s="11"/>
      <c r="G129" s="11"/>
    </row>
    <row r="130" spans="1:7" ht="15.75">
      <c r="A130" s="10"/>
      <c r="B130" s="9"/>
      <c r="C130" s="11"/>
      <c r="D130" s="11"/>
      <c r="E130" s="11"/>
      <c r="F130" s="11"/>
      <c r="G130" s="11"/>
    </row>
    <row r="131" spans="1:7" ht="15.75">
      <c r="A131" s="10"/>
      <c r="B131" s="9"/>
      <c r="C131" s="11"/>
      <c r="D131" s="11"/>
      <c r="E131" s="11"/>
      <c r="F131" s="11"/>
      <c r="G131" s="11"/>
    </row>
  </sheetData>
  <sheetProtection/>
  <autoFilter ref="A4:P94"/>
  <mergeCells count="129">
    <mergeCell ref="A44:A48"/>
    <mergeCell ref="A37:A43"/>
    <mergeCell ref="C37:C43"/>
    <mergeCell ref="A24:A25"/>
    <mergeCell ref="C24:C25"/>
    <mergeCell ref="A78:B78"/>
    <mergeCell ref="A76:M76"/>
    <mergeCell ref="A53:A54"/>
    <mergeCell ref="M61:M67"/>
    <mergeCell ref="E71:E74"/>
    <mergeCell ref="A83:A84"/>
    <mergeCell ref="C80:C81"/>
    <mergeCell ref="C83:C84"/>
    <mergeCell ref="B80:B81"/>
    <mergeCell ref="D83:D84"/>
    <mergeCell ref="E83:E84"/>
    <mergeCell ref="B83:B84"/>
    <mergeCell ref="F57:F58"/>
    <mergeCell ref="C30:C34"/>
    <mergeCell ref="F44:F48"/>
    <mergeCell ref="D44:D48"/>
    <mergeCell ref="B37:B43"/>
    <mergeCell ref="B44:B48"/>
    <mergeCell ref="C44:C48"/>
    <mergeCell ref="B53:B54"/>
    <mergeCell ref="E55:E58"/>
    <mergeCell ref="F55:F56"/>
    <mergeCell ref="M15:M19"/>
    <mergeCell ref="F33:F34"/>
    <mergeCell ref="C7:C14"/>
    <mergeCell ref="D7:D14"/>
    <mergeCell ref="B24:B25"/>
    <mergeCell ref="D30:D34"/>
    <mergeCell ref="E24:E25"/>
    <mergeCell ref="E30:E34"/>
    <mergeCell ref="F24:F25"/>
    <mergeCell ref="D24:D25"/>
    <mergeCell ref="M7:M14"/>
    <mergeCell ref="A15:A19"/>
    <mergeCell ref="B15:B19"/>
    <mergeCell ref="C15:C19"/>
    <mergeCell ref="D15:D19"/>
    <mergeCell ref="A36:M36"/>
    <mergeCell ref="A20:A21"/>
    <mergeCell ref="B20:B21"/>
    <mergeCell ref="C20:C21"/>
    <mergeCell ref="D20:D21"/>
    <mergeCell ref="M71:M74"/>
    <mergeCell ref="A60:M60"/>
    <mergeCell ref="A70:M70"/>
    <mergeCell ref="F30:F32"/>
    <mergeCell ref="A30:A34"/>
    <mergeCell ref="B30:B34"/>
    <mergeCell ref="A55:A58"/>
    <mergeCell ref="B55:B58"/>
    <mergeCell ref="C55:C58"/>
    <mergeCell ref="D55:D58"/>
    <mergeCell ref="A93:C93"/>
    <mergeCell ref="A89:B89"/>
    <mergeCell ref="A75:B75"/>
    <mergeCell ref="A90:B90"/>
    <mergeCell ref="M24:M25"/>
    <mergeCell ref="C71:C74"/>
    <mergeCell ref="M37:M43"/>
    <mergeCell ref="E61:E67"/>
    <mergeCell ref="F61:F67"/>
    <mergeCell ref="H1:I1"/>
    <mergeCell ref="A69:B69"/>
    <mergeCell ref="A59:B59"/>
    <mergeCell ref="A35:B35"/>
    <mergeCell ref="A61:A67"/>
    <mergeCell ref="B61:B67"/>
    <mergeCell ref="C61:C67"/>
    <mergeCell ref="D61:D67"/>
    <mergeCell ref="F71:F74"/>
    <mergeCell ref="A91:B91"/>
    <mergeCell ref="A92:B92"/>
    <mergeCell ref="A85:B85"/>
    <mergeCell ref="A86:M86"/>
    <mergeCell ref="A79:M79"/>
    <mergeCell ref="A80:A81"/>
    <mergeCell ref="D80:D81"/>
    <mergeCell ref="E80:E81"/>
    <mergeCell ref="F80:F81"/>
    <mergeCell ref="F83:F84"/>
    <mergeCell ref="C3:C4"/>
    <mergeCell ref="B71:B74"/>
    <mergeCell ref="H3:L3"/>
    <mergeCell ref="M3:M4"/>
    <mergeCell ref="M80:M84"/>
    <mergeCell ref="E7:E14"/>
    <mergeCell ref="A71:A74"/>
    <mergeCell ref="D71:D74"/>
    <mergeCell ref="L1:M1"/>
    <mergeCell ref="A2:M2"/>
    <mergeCell ref="A3:A4"/>
    <mergeCell ref="B3:B4"/>
    <mergeCell ref="F37:F43"/>
    <mergeCell ref="D3:G3"/>
    <mergeCell ref="A5:M5"/>
    <mergeCell ref="A6:M6"/>
    <mergeCell ref="E20:E21"/>
    <mergeCell ref="F20:F21"/>
    <mergeCell ref="E15:E19"/>
    <mergeCell ref="A7:A14"/>
    <mergeCell ref="B7:B14"/>
    <mergeCell ref="F15:F19"/>
    <mergeCell ref="F7:F14"/>
    <mergeCell ref="A49:A50"/>
    <mergeCell ref="B49:B50"/>
    <mergeCell ref="C49:C50"/>
    <mergeCell ref="D49:D50"/>
    <mergeCell ref="E49:E50"/>
    <mergeCell ref="M53:M54"/>
    <mergeCell ref="D37:D43"/>
    <mergeCell ref="E37:E43"/>
    <mergeCell ref="E44:E48"/>
    <mergeCell ref="M44:M48"/>
    <mergeCell ref="C53:C54"/>
    <mergeCell ref="D53:D54"/>
    <mergeCell ref="E53:E54"/>
    <mergeCell ref="F53:F54"/>
    <mergeCell ref="F49:F50"/>
  </mergeCells>
  <printOptions/>
  <pageMargins left="0.31496062992125984" right="0" top="0" bottom="0" header="0.31496062992125984" footer="0.31496062992125984"/>
  <pageSetup fitToHeight="4"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Торговый квартал на Свободном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popova</dc:creator>
  <cp:keywords/>
  <dc:description/>
  <cp:lastModifiedBy>Азанов В.В.</cp:lastModifiedBy>
  <cp:lastPrinted>2015-04-03T02:28:00Z</cp:lastPrinted>
  <dcterms:created xsi:type="dcterms:W3CDTF">2005-05-23T09:57:53Z</dcterms:created>
  <dcterms:modified xsi:type="dcterms:W3CDTF">2015-06-24T03:23:58Z</dcterms:modified>
  <cp:category/>
  <cp:version/>
  <cp:contentType/>
  <cp:contentStatus/>
</cp:coreProperties>
</file>